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3fd92c28c33eaaa/Documents/0-LHVI/Fichiers/"/>
    </mc:Choice>
  </mc:AlternateContent>
  <xr:revisionPtr revIDLastSave="0" documentId="13_ncr:1_{BCA0BD14-C709-4451-B473-47A50FB5266F}" xr6:coauthVersionLast="47" xr6:coauthVersionMax="47" xr10:uidLastSave="{00000000-0000-0000-0000-000000000000}"/>
  <bookViews>
    <workbookView xWindow="-10770" yWindow="-21710" windowWidth="38620" windowHeight="21100" xr2:uid="{00000000-000D-0000-FFFF-FFFF00000000}"/>
  </bookViews>
  <sheets>
    <sheet name="Première équipe" sheetId="2" r:id="rId1"/>
    <sheet name="Deuxième équipe" sheetId="5" r:id="rId2"/>
    <sheet name="Équipe des recrues" sheetId="6" r:id="rId3"/>
    <sheet name="Équipes-Concessions" sheetId="4" r:id="rId4"/>
  </sheets>
  <definedNames>
    <definedName name="_xlnm._FilterDatabase" localSheetId="3" hidden="1">'Équipes-Concessions'!$A$2:$AK$65</definedName>
  </definedNames>
  <calcPr calcId="191029"/>
  <pivotCaches>
    <pivotCache cacheId="0" r:id="rId5"/>
    <pivotCache cacheId="1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2" i="6" l="1"/>
  <c r="M72" i="6"/>
  <c r="J72" i="6"/>
  <c r="G72" i="6"/>
  <c r="D72" i="6"/>
  <c r="P71" i="6"/>
  <c r="M71" i="6"/>
  <c r="J71" i="6"/>
  <c r="G71" i="6"/>
  <c r="D71" i="6"/>
  <c r="P74" i="5"/>
  <c r="M74" i="5"/>
  <c r="J74" i="5"/>
  <c r="G74" i="5"/>
  <c r="D74" i="5"/>
  <c r="P73" i="5"/>
  <c r="M73" i="5"/>
  <c r="J73" i="5"/>
  <c r="G73" i="5"/>
  <c r="D73" i="5"/>
  <c r="P74" i="2"/>
  <c r="M74" i="2"/>
  <c r="J74" i="2"/>
  <c r="G74" i="2"/>
  <c r="D74" i="2"/>
  <c r="P73" i="2"/>
  <c r="M73" i="2"/>
  <c r="J73" i="2"/>
  <c r="G73" i="2"/>
  <c r="D73" i="2"/>
  <c r="P97" i="6" l="1"/>
  <c r="M97" i="6"/>
  <c r="J97" i="6"/>
  <c r="G97" i="6"/>
  <c r="D97" i="6"/>
  <c r="P96" i="6"/>
  <c r="M96" i="6"/>
  <c r="J96" i="6"/>
  <c r="G96" i="6"/>
  <c r="D96" i="6"/>
  <c r="P95" i="6"/>
  <c r="M95" i="6"/>
  <c r="J95" i="6"/>
  <c r="G95" i="6"/>
  <c r="D95" i="6"/>
  <c r="P94" i="6"/>
  <c r="M94" i="6"/>
  <c r="J94" i="6"/>
  <c r="G94" i="6"/>
  <c r="D94" i="6"/>
  <c r="P93" i="6"/>
  <c r="M93" i="6"/>
  <c r="J93" i="6"/>
  <c r="G93" i="6"/>
  <c r="D93" i="6"/>
  <c r="P92" i="6"/>
  <c r="M92" i="6"/>
  <c r="J92" i="6"/>
  <c r="G92" i="6"/>
  <c r="D92" i="6"/>
  <c r="P91" i="6"/>
  <c r="M91" i="6"/>
  <c r="J91" i="6"/>
  <c r="G91" i="6"/>
  <c r="D91" i="6"/>
  <c r="P90" i="6"/>
  <c r="M90" i="6"/>
  <c r="J90" i="6"/>
  <c r="G90" i="6"/>
  <c r="D90" i="6"/>
  <c r="P89" i="6"/>
  <c r="M89" i="6"/>
  <c r="J89" i="6"/>
  <c r="G89" i="6"/>
  <c r="D89" i="6"/>
  <c r="P88" i="6"/>
  <c r="M88" i="6"/>
  <c r="J88" i="6"/>
  <c r="G88" i="6"/>
  <c r="D88" i="6"/>
  <c r="P87" i="6"/>
  <c r="M87" i="6"/>
  <c r="J87" i="6"/>
  <c r="G87" i="6"/>
  <c r="D87" i="6"/>
  <c r="P86" i="6"/>
  <c r="M86" i="6"/>
  <c r="J86" i="6"/>
  <c r="G86" i="6"/>
  <c r="D86" i="6"/>
  <c r="P85" i="6"/>
  <c r="M85" i="6"/>
  <c r="J85" i="6"/>
  <c r="G85" i="6"/>
  <c r="D85" i="6"/>
  <c r="P84" i="6"/>
  <c r="M84" i="6"/>
  <c r="J84" i="6"/>
  <c r="G84" i="6"/>
  <c r="D84" i="6"/>
  <c r="P83" i="6"/>
  <c r="M83" i="6"/>
  <c r="J83" i="6"/>
  <c r="G83" i="6"/>
  <c r="D83" i="6"/>
  <c r="P82" i="6"/>
  <c r="M82" i="6"/>
  <c r="J82" i="6"/>
  <c r="G82" i="6"/>
  <c r="D82" i="6"/>
  <c r="P81" i="6"/>
  <c r="M81" i="6"/>
  <c r="J81" i="6"/>
  <c r="G81" i="6"/>
  <c r="D81" i="6"/>
  <c r="P80" i="6"/>
  <c r="M80" i="6"/>
  <c r="J80" i="6"/>
  <c r="G80" i="6"/>
  <c r="D80" i="6"/>
  <c r="P79" i="6"/>
  <c r="M79" i="6"/>
  <c r="J79" i="6"/>
  <c r="G79" i="6"/>
  <c r="D79" i="6"/>
  <c r="P78" i="6"/>
  <c r="M78" i="6"/>
  <c r="J78" i="6"/>
  <c r="G78" i="6"/>
  <c r="D78" i="6"/>
  <c r="P77" i="6"/>
  <c r="M77" i="6"/>
  <c r="J77" i="6"/>
  <c r="G77" i="6"/>
  <c r="D77" i="6"/>
  <c r="P76" i="6"/>
  <c r="M76" i="6"/>
  <c r="J76" i="6"/>
  <c r="G76" i="6"/>
  <c r="D76" i="6"/>
  <c r="P75" i="6"/>
  <c r="M75" i="6"/>
  <c r="J75" i="6"/>
  <c r="G75" i="6"/>
  <c r="D75" i="6"/>
  <c r="P74" i="6"/>
  <c r="M74" i="6"/>
  <c r="J74" i="6"/>
  <c r="G74" i="6"/>
  <c r="D74" i="6"/>
  <c r="P73" i="6"/>
  <c r="M73" i="6"/>
  <c r="J73" i="6"/>
  <c r="G73" i="6"/>
  <c r="D73" i="6"/>
  <c r="P70" i="6"/>
  <c r="M70" i="6"/>
  <c r="J70" i="6"/>
  <c r="G70" i="6"/>
  <c r="D70" i="6"/>
  <c r="P69" i="6"/>
  <c r="M69" i="6"/>
  <c r="J69" i="6"/>
  <c r="G69" i="6"/>
  <c r="D69" i="6"/>
  <c r="P68" i="6"/>
  <c r="M68" i="6"/>
  <c r="J68" i="6"/>
  <c r="G68" i="6"/>
  <c r="D68" i="6"/>
  <c r="P67" i="6"/>
  <c r="M67" i="6"/>
  <c r="J67" i="6"/>
  <c r="G67" i="6"/>
  <c r="D67" i="6"/>
  <c r="P66" i="6"/>
  <c r="M66" i="6"/>
  <c r="J66" i="6"/>
  <c r="G66" i="6"/>
  <c r="D66" i="6"/>
  <c r="P65" i="6"/>
  <c r="M65" i="6"/>
  <c r="J65" i="6"/>
  <c r="G65" i="6"/>
  <c r="D65" i="6"/>
  <c r="P64" i="6"/>
  <c r="M64" i="6"/>
  <c r="J64" i="6"/>
  <c r="G64" i="6"/>
  <c r="D64" i="6"/>
  <c r="P63" i="6"/>
  <c r="M63" i="6"/>
  <c r="J63" i="6"/>
  <c r="G63" i="6"/>
  <c r="D63" i="6"/>
  <c r="P62" i="6"/>
  <c r="M62" i="6"/>
  <c r="J62" i="6"/>
  <c r="G62" i="6"/>
  <c r="D62" i="6"/>
  <c r="P61" i="6"/>
  <c r="M61" i="6"/>
  <c r="J61" i="6"/>
  <c r="G61" i="6"/>
  <c r="D61" i="6"/>
  <c r="P60" i="6"/>
  <c r="M60" i="6"/>
  <c r="J60" i="6"/>
  <c r="G60" i="6"/>
  <c r="D60" i="6"/>
  <c r="P59" i="6"/>
  <c r="M59" i="6"/>
  <c r="J59" i="6"/>
  <c r="G59" i="6"/>
  <c r="D59" i="6"/>
  <c r="P58" i="6"/>
  <c r="M58" i="6"/>
  <c r="J58" i="6"/>
  <c r="G58" i="6"/>
  <c r="D58" i="6"/>
  <c r="P57" i="6"/>
  <c r="M57" i="6"/>
  <c r="J57" i="6"/>
  <c r="G57" i="6"/>
  <c r="D57" i="6"/>
  <c r="P56" i="6"/>
  <c r="M56" i="6"/>
  <c r="J56" i="6"/>
  <c r="G56" i="6"/>
  <c r="D56" i="6"/>
  <c r="P55" i="6"/>
  <c r="M55" i="6"/>
  <c r="J55" i="6"/>
  <c r="G55" i="6"/>
  <c r="D55" i="6"/>
  <c r="P54" i="6"/>
  <c r="M54" i="6"/>
  <c r="J54" i="6"/>
  <c r="G54" i="6"/>
  <c r="D54" i="6"/>
  <c r="P53" i="6"/>
  <c r="M53" i="6"/>
  <c r="J53" i="6"/>
  <c r="G53" i="6"/>
  <c r="D53" i="6"/>
  <c r="P52" i="6"/>
  <c r="M52" i="6"/>
  <c r="J52" i="6"/>
  <c r="G52" i="6"/>
  <c r="D52" i="6"/>
  <c r="P51" i="6"/>
  <c r="M51" i="6"/>
  <c r="J51" i="6"/>
  <c r="G51" i="6"/>
  <c r="D51" i="6"/>
  <c r="P50" i="6"/>
  <c r="M50" i="6"/>
  <c r="J50" i="6"/>
  <c r="G50" i="6"/>
  <c r="D50" i="6"/>
  <c r="P49" i="6"/>
  <c r="M49" i="6"/>
  <c r="J49" i="6"/>
  <c r="G49" i="6"/>
  <c r="D49" i="6"/>
  <c r="P48" i="6"/>
  <c r="M48" i="6"/>
  <c r="J48" i="6"/>
  <c r="G48" i="6"/>
  <c r="D48" i="6"/>
  <c r="P47" i="6"/>
  <c r="M47" i="6"/>
  <c r="J47" i="6"/>
  <c r="G47" i="6"/>
  <c r="D47" i="6"/>
  <c r="P46" i="6"/>
  <c r="M46" i="6"/>
  <c r="J46" i="6"/>
  <c r="G46" i="6"/>
  <c r="D46" i="6"/>
  <c r="P45" i="6"/>
  <c r="M45" i="6"/>
  <c r="J45" i="6"/>
  <c r="G45" i="6"/>
  <c r="D45" i="6"/>
  <c r="P44" i="6"/>
  <c r="M44" i="6"/>
  <c r="J44" i="6"/>
  <c r="G44" i="6"/>
  <c r="D44" i="6"/>
  <c r="P43" i="6"/>
  <c r="M43" i="6"/>
  <c r="J43" i="6"/>
  <c r="G43" i="6"/>
  <c r="D43" i="6"/>
  <c r="P42" i="6"/>
  <c r="M42" i="6"/>
  <c r="J42" i="6"/>
  <c r="G42" i="6"/>
  <c r="D42" i="6"/>
  <c r="P41" i="6"/>
  <c r="M41" i="6"/>
  <c r="J41" i="6"/>
  <c r="G41" i="6"/>
  <c r="D41" i="6"/>
  <c r="P40" i="6"/>
  <c r="M40" i="6"/>
  <c r="J40" i="6"/>
  <c r="G40" i="6"/>
  <c r="D40" i="6"/>
  <c r="P39" i="6"/>
  <c r="M39" i="6"/>
  <c r="J39" i="6"/>
  <c r="G39" i="6"/>
  <c r="D39" i="6"/>
  <c r="P38" i="6"/>
  <c r="M38" i="6"/>
  <c r="J38" i="6"/>
  <c r="G38" i="6"/>
  <c r="D38" i="6"/>
  <c r="P37" i="6"/>
  <c r="M37" i="6"/>
  <c r="J37" i="6"/>
  <c r="G37" i="6"/>
  <c r="D37" i="6"/>
  <c r="P36" i="6"/>
  <c r="M36" i="6"/>
  <c r="J36" i="6"/>
  <c r="G36" i="6"/>
  <c r="D36" i="6"/>
  <c r="P35" i="6"/>
  <c r="M35" i="6"/>
  <c r="J35" i="6"/>
  <c r="G35" i="6"/>
  <c r="D35" i="6"/>
  <c r="P34" i="6"/>
  <c r="M34" i="6"/>
  <c r="J34" i="6"/>
  <c r="G34" i="6"/>
  <c r="D34" i="6"/>
  <c r="P33" i="6"/>
  <c r="M33" i="6"/>
  <c r="J33" i="6"/>
  <c r="G33" i="6"/>
  <c r="D33" i="6"/>
  <c r="P32" i="6"/>
  <c r="M32" i="6"/>
  <c r="J32" i="6"/>
  <c r="G32" i="6"/>
  <c r="D32" i="6"/>
  <c r="P31" i="6"/>
  <c r="M31" i="6"/>
  <c r="J31" i="6"/>
  <c r="G31" i="6"/>
  <c r="D31" i="6"/>
  <c r="P30" i="6"/>
  <c r="M30" i="6"/>
  <c r="J30" i="6"/>
  <c r="G30" i="6"/>
  <c r="D30" i="6"/>
  <c r="P29" i="6"/>
  <c r="M29" i="6"/>
  <c r="J29" i="6"/>
  <c r="G29" i="6"/>
  <c r="D29" i="6"/>
  <c r="P28" i="6"/>
  <c r="M28" i="6"/>
  <c r="J28" i="6"/>
  <c r="G28" i="6"/>
  <c r="D28" i="6"/>
  <c r="P27" i="6"/>
  <c r="M27" i="6"/>
  <c r="J27" i="6"/>
  <c r="G27" i="6"/>
  <c r="D27" i="6"/>
  <c r="P26" i="6"/>
  <c r="M26" i="6"/>
  <c r="J26" i="6"/>
  <c r="G26" i="6"/>
  <c r="D26" i="6"/>
  <c r="P25" i="6"/>
  <c r="M25" i="6"/>
  <c r="J25" i="6"/>
  <c r="G25" i="6"/>
  <c r="D25" i="6"/>
  <c r="P24" i="6"/>
  <c r="M24" i="6"/>
  <c r="J24" i="6"/>
  <c r="G24" i="6"/>
  <c r="D24" i="6"/>
  <c r="P23" i="6"/>
  <c r="M23" i="6"/>
  <c r="J23" i="6"/>
  <c r="G23" i="6"/>
  <c r="D23" i="6"/>
  <c r="P22" i="6"/>
  <c r="M22" i="6"/>
  <c r="J22" i="6"/>
  <c r="G22" i="6"/>
  <c r="D22" i="6"/>
  <c r="P21" i="6"/>
  <c r="M21" i="6"/>
  <c r="J21" i="6"/>
  <c r="G21" i="6"/>
  <c r="D21" i="6"/>
  <c r="P20" i="6"/>
  <c r="M20" i="6"/>
  <c r="J20" i="6"/>
  <c r="G20" i="6"/>
  <c r="D20" i="6"/>
  <c r="P19" i="6"/>
  <c r="M19" i="6"/>
  <c r="J19" i="6"/>
  <c r="G19" i="6"/>
  <c r="D19" i="6"/>
  <c r="P18" i="6"/>
  <c r="M18" i="6"/>
  <c r="J18" i="6"/>
  <c r="G18" i="6"/>
  <c r="D18" i="6"/>
  <c r="P17" i="6"/>
  <c r="M17" i="6"/>
  <c r="J17" i="6"/>
  <c r="G17" i="6"/>
  <c r="D17" i="6"/>
  <c r="P16" i="6"/>
  <c r="M16" i="6"/>
  <c r="J16" i="6"/>
  <c r="G16" i="6"/>
  <c r="D16" i="6"/>
  <c r="P15" i="6"/>
  <c r="M15" i="6"/>
  <c r="J15" i="6"/>
  <c r="G15" i="6"/>
  <c r="D15" i="6"/>
  <c r="P14" i="6"/>
  <c r="M14" i="6"/>
  <c r="J14" i="6"/>
  <c r="G14" i="6"/>
  <c r="D14" i="6"/>
  <c r="P13" i="6"/>
  <c r="M13" i="6"/>
  <c r="J13" i="6"/>
  <c r="G13" i="6"/>
  <c r="D13" i="6"/>
  <c r="P12" i="6"/>
  <c r="M12" i="6"/>
  <c r="J12" i="6"/>
  <c r="G12" i="6"/>
  <c r="D12" i="6"/>
  <c r="P11" i="6"/>
  <c r="M11" i="6"/>
  <c r="J11" i="6"/>
  <c r="G11" i="6"/>
  <c r="D11" i="6"/>
  <c r="P10" i="6"/>
  <c r="M10" i="6"/>
  <c r="J10" i="6"/>
  <c r="G10" i="6"/>
  <c r="D10" i="6"/>
  <c r="P9" i="6"/>
  <c r="M9" i="6"/>
  <c r="J9" i="6"/>
  <c r="G9" i="6"/>
  <c r="D9" i="6"/>
  <c r="P8" i="6"/>
  <c r="M8" i="6"/>
  <c r="J8" i="6"/>
  <c r="G8" i="6"/>
  <c r="D8" i="6"/>
  <c r="P7" i="6"/>
  <c r="M7" i="6"/>
  <c r="J7" i="6"/>
  <c r="G7" i="6"/>
  <c r="D7" i="6"/>
  <c r="P6" i="6"/>
  <c r="M6" i="6"/>
  <c r="J6" i="6"/>
  <c r="G6" i="6"/>
  <c r="D6" i="6"/>
  <c r="P5" i="6"/>
  <c r="M5" i="6"/>
  <c r="J5" i="6"/>
  <c r="G5" i="6"/>
  <c r="D5" i="6"/>
  <c r="P4" i="6"/>
  <c r="M4" i="6"/>
  <c r="J4" i="6"/>
  <c r="G4" i="6"/>
  <c r="D4" i="6"/>
  <c r="P3" i="6"/>
  <c r="M3" i="6"/>
  <c r="J3" i="6"/>
  <c r="G3" i="6"/>
  <c r="D3" i="6"/>
  <c r="P100" i="5"/>
  <c r="M100" i="5"/>
  <c r="J100" i="5"/>
  <c r="G100" i="5"/>
  <c r="D100" i="5"/>
  <c r="P99" i="5"/>
  <c r="M99" i="5"/>
  <c r="J99" i="5"/>
  <c r="G99" i="5"/>
  <c r="D99" i="5"/>
  <c r="P98" i="5"/>
  <c r="M98" i="5"/>
  <c r="J98" i="5"/>
  <c r="G98" i="5"/>
  <c r="D98" i="5"/>
  <c r="P97" i="5"/>
  <c r="M97" i="5"/>
  <c r="J97" i="5"/>
  <c r="G97" i="5"/>
  <c r="D97" i="5"/>
  <c r="P96" i="5"/>
  <c r="M96" i="5"/>
  <c r="J96" i="5"/>
  <c r="G96" i="5"/>
  <c r="D96" i="5"/>
  <c r="P95" i="5"/>
  <c r="M95" i="5"/>
  <c r="J95" i="5"/>
  <c r="G95" i="5"/>
  <c r="D95" i="5"/>
  <c r="P94" i="5"/>
  <c r="M94" i="5"/>
  <c r="J94" i="5"/>
  <c r="G94" i="5"/>
  <c r="D94" i="5"/>
  <c r="P93" i="5"/>
  <c r="M93" i="5"/>
  <c r="J93" i="5"/>
  <c r="G93" i="5"/>
  <c r="D93" i="5"/>
  <c r="P92" i="5"/>
  <c r="M92" i="5"/>
  <c r="J92" i="5"/>
  <c r="G92" i="5"/>
  <c r="D92" i="5"/>
  <c r="P91" i="5"/>
  <c r="M91" i="5"/>
  <c r="J91" i="5"/>
  <c r="G91" i="5"/>
  <c r="D91" i="5"/>
  <c r="P90" i="5"/>
  <c r="M90" i="5"/>
  <c r="J90" i="5"/>
  <c r="G90" i="5"/>
  <c r="D90" i="5"/>
  <c r="P89" i="5"/>
  <c r="M89" i="5"/>
  <c r="J89" i="5"/>
  <c r="G89" i="5"/>
  <c r="D89" i="5"/>
  <c r="P88" i="5"/>
  <c r="M88" i="5"/>
  <c r="J88" i="5"/>
  <c r="G88" i="5"/>
  <c r="D88" i="5"/>
  <c r="P87" i="5"/>
  <c r="M87" i="5"/>
  <c r="J87" i="5"/>
  <c r="G87" i="5"/>
  <c r="D87" i="5"/>
  <c r="P86" i="5"/>
  <c r="M86" i="5"/>
  <c r="J86" i="5"/>
  <c r="G86" i="5"/>
  <c r="D86" i="5"/>
  <c r="P85" i="5"/>
  <c r="M85" i="5"/>
  <c r="J85" i="5"/>
  <c r="G85" i="5"/>
  <c r="D85" i="5"/>
  <c r="P84" i="5"/>
  <c r="M84" i="5"/>
  <c r="J84" i="5"/>
  <c r="G84" i="5"/>
  <c r="D84" i="5"/>
  <c r="P83" i="5"/>
  <c r="M83" i="5"/>
  <c r="J83" i="5"/>
  <c r="G83" i="5"/>
  <c r="D83" i="5"/>
  <c r="P82" i="5"/>
  <c r="M82" i="5"/>
  <c r="J82" i="5"/>
  <c r="G82" i="5"/>
  <c r="D82" i="5"/>
  <c r="P81" i="5"/>
  <c r="M81" i="5"/>
  <c r="J81" i="5"/>
  <c r="G81" i="5"/>
  <c r="D81" i="5"/>
  <c r="P80" i="5"/>
  <c r="M80" i="5"/>
  <c r="J80" i="5"/>
  <c r="G80" i="5"/>
  <c r="D80" i="5"/>
  <c r="P79" i="5"/>
  <c r="M79" i="5"/>
  <c r="J79" i="5"/>
  <c r="G79" i="5"/>
  <c r="D79" i="5"/>
  <c r="P77" i="5"/>
  <c r="M77" i="5"/>
  <c r="J77" i="5"/>
  <c r="G77" i="5"/>
  <c r="D77" i="5"/>
  <c r="P76" i="5"/>
  <c r="M76" i="5"/>
  <c r="J76" i="5"/>
  <c r="G76" i="5"/>
  <c r="D76" i="5"/>
  <c r="P75" i="5"/>
  <c r="M75" i="5"/>
  <c r="J75" i="5"/>
  <c r="G75" i="5"/>
  <c r="D75" i="5"/>
  <c r="P72" i="5"/>
  <c r="M72" i="5"/>
  <c r="J72" i="5"/>
  <c r="G72" i="5"/>
  <c r="D72" i="5"/>
  <c r="P71" i="5"/>
  <c r="M71" i="5"/>
  <c r="J71" i="5"/>
  <c r="G71" i="5"/>
  <c r="D71" i="5"/>
  <c r="P70" i="5"/>
  <c r="M70" i="5"/>
  <c r="J70" i="5"/>
  <c r="G70" i="5"/>
  <c r="D70" i="5"/>
  <c r="P69" i="5"/>
  <c r="M69" i="5"/>
  <c r="J69" i="5"/>
  <c r="G69" i="5"/>
  <c r="D69" i="5"/>
  <c r="P68" i="5"/>
  <c r="M68" i="5"/>
  <c r="J68" i="5"/>
  <c r="G68" i="5"/>
  <c r="D68" i="5"/>
  <c r="P67" i="5"/>
  <c r="M67" i="5"/>
  <c r="J67" i="5"/>
  <c r="G67" i="5"/>
  <c r="D67" i="5"/>
  <c r="P66" i="5"/>
  <c r="M66" i="5"/>
  <c r="J66" i="5"/>
  <c r="G66" i="5"/>
  <c r="D66" i="5"/>
  <c r="P65" i="5"/>
  <c r="M65" i="5"/>
  <c r="J65" i="5"/>
  <c r="G65" i="5"/>
  <c r="D65" i="5"/>
  <c r="P64" i="5"/>
  <c r="M64" i="5"/>
  <c r="J64" i="5"/>
  <c r="G64" i="5"/>
  <c r="D64" i="5"/>
  <c r="P63" i="5"/>
  <c r="M63" i="5"/>
  <c r="J63" i="5"/>
  <c r="G63" i="5"/>
  <c r="D63" i="5"/>
  <c r="P62" i="5"/>
  <c r="M62" i="5"/>
  <c r="J62" i="5"/>
  <c r="G62" i="5"/>
  <c r="D62" i="5"/>
  <c r="P61" i="5"/>
  <c r="M61" i="5"/>
  <c r="J61" i="5"/>
  <c r="G61" i="5"/>
  <c r="D61" i="5"/>
  <c r="P60" i="5"/>
  <c r="M60" i="5"/>
  <c r="J60" i="5"/>
  <c r="G60" i="5"/>
  <c r="D60" i="5"/>
  <c r="P59" i="5"/>
  <c r="M59" i="5"/>
  <c r="J59" i="5"/>
  <c r="G59" i="5"/>
  <c r="D59" i="5"/>
  <c r="P58" i="5"/>
  <c r="M58" i="5"/>
  <c r="J58" i="5"/>
  <c r="G58" i="5"/>
  <c r="D58" i="5"/>
  <c r="P57" i="5"/>
  <c r="M57" i="5"/>
  <c r="J57" i="5"/>
  <c r="G57" i="5"/>
  <c r="D57" i="5"/>
  <c r="P56" i="5"/>
  <c r="M56" i="5"/>
  <c r="J56" i="5"/>
  <c r="G56" i="5"/>
  <c r="D56" i="5"/>
  <c r="P55" i="5"/>
  <c r="M55" i="5"/>
  <c r="J55" i="5"/>
  <c r="G55" i="5"/>
  <c r="D55" i="5"/>
  <c r="P54" i="5"/>
  <c r="M54" i="5"/>
  <c r="J54" i="5"/>
  <c r="G54" i="5"/>
  <c r="D54" i="5"/>
  <c r="P53" i="5"/>
  <c r="M53" i="5"/>
  <c r="J53" i="5"/>
  <c r="G53" i="5"/>
  <c r="D53" i="5"/>
  <c r="P52" i="5"/>
  <c r="M52" i="5"/>
  <c r="J52" i="5"/>
  <c r="G52" i="5"/>
  <c r="D52" i="5"/>
  <c r="P51" i="5"/>
  <c r="M51" i="5"/>
  <c r="J51" i="5"/>
  <c r="G51" i="5"/>
  <c r="D51" i="5"/>
  <c r="P50" i="5"/>
  <c r="M50" i="5"/>
  <c r="J50" i="5"/>
  <c r="G50" i="5"/>
  <c r="D50" i="5"/>
  <c r="P49" i="5"/>
  <c r="M49" i="5"/>
  <c r="J49" i="5"/>
  <c r="G49" i="5"/>
  <c r="D49" i="5"/>
  <c r="P48" i="5"/>
  <c r="M48" i="5"/>
  <c r="J48" i="5"/>
  <c r="G48" i="5"/>
  <c r="D48" i="5"/>
  <c r="P47" i="5"/>
  <c r="M47" i="5"/>
  <c r="J47" i="5"/>
  <c r="G47" i="5"/>
  <c r="D47" i="5"/>
  <c r="P46" i="5"/>
  <c r="M46" i="5"/>
  <c r="J46" i="5"/>
  <c r="G46" i="5"/>
  <c r="D46" i="5"/>
  <c r="P45" i="5"/>
  <c r="M45" i="5"/>
  <c r="J45" i="5"/>
  <c r="G45" i="5"/>
  <c r="D45" i="5"/>
  <c r="P44" i="5"/>
  <c r="M44" i="5"/>
  <c r="J44" i="5"/>
  <c r="G44" i="5"/>
  <c r="D44" i="5"/>
  <c r="P43" i="5"/>
  <c r="M43" i="5"/>
  <c r="J43" i="5"/>
  <c r="G43" i="5"/>
  <c r="D43" i="5"/>
  <c r="P42" i="5"/>
  <c r="M42" i="5"/>
  <c r="J42" i="5"/>
  <c r="G42" i="5"/>
  <c r="D42" i="5"/>
  <c r="P41" i="5"/>
  <c r="M41" i="5"/>
  <c r="J41" i="5"/>
  <c r="G41" i="5"/>
  <c r="D41" i="5"/>
  <c r="P40" i="5"/>
  <c r="M40" i="5"/>
  <c r="J40" i="5"/>
  <c r="G40" i="5"/>
  <c r="D40" i="5"/>
  <c r="P39" i="5"/>
  <c r="M39" i="5"/>
  <c r="J39" i="5"/>
  <c r="G39" i="5"/>
  <c r="D39" i="5"/>
  <c r="P38" i="5"/>
  <c r="M38" i="5"/>
  <c r="J38" i="5"/>
  <c r="G38" i="5"/>
  <c r="D38" i="5"/>
  <c r="P37" i="5"/>
  <c r="M37" i="5"/>
  <c r="J37" i="5"/>
  <c r="G37" i="5"/>
  <c r="D37" i="5"/>
  <c r="P36" i="5"/>
  <c r="M36" i="5"/>
  <c r="J36" i="5"/>
  <c r="G36" i="5"/>
  <c r="D36" i="5"/>
  <c r="P35" i="5"/>
  <c r="M35" i="5"/>
  <c r="J35" i="5"/>
  <c r="G35" i="5"/>
  <c r="D35" i="5"/>
  <c r="P34" i="5"/>
  <c r="M34" i="5"/>
  <c r="J34" i="5"/>
  <c r="G34" i="5"/>
  <c r="D34" i="5"/>
  <c r="P33" i="5"/>
  <c r="M33" i="5"/>
  <c r="J33" i="5"/>
  <c r="G33" i="5"/>
  <c r="D33" i="5"/>
  <c r="P32" i="5"/>
  <c r="M32" i="5"/>
  <c r="J32" i="5"/>
  <c r="G32" i="5"/>
  <c r="D32" i="5"/>
  <c r="P31" i="5"/>
  <c r="M31" i="5"/>
  <c r="J31" i="5"/>
  <c r="G31" i="5"/>
  <c r="D31" i="5"/>
  <c r="P30" i="5"/>
  <c r="M30" i="5"/>
  <c r="J30" i="5"/>
  <c r="G30" i="5"/>
  <c r="D30" i="5"/>
  <c r="P29" i="5"/>
  <c r="M29" i="5"/>
  <c r="J29" i="5"/>
  <c r="G29" i="5"/>
  <c r="D29" i="5"/>
  <c r="P28" i="5"/>
  <c r="M28" i="5"/>
  <c r="J28" i="5"/>
  <c r="G28" i="5"/>
  <c r="D28" i="5"/>
  <c r="P27" i="5"/>
  <c r="M27" i="5"/>
  <c r="J27" i="5"/>
  <c r="G27" i="5"/>
  <c r="D27" i="5"/>
  <c r="P26" i="5"/>
  <c r="M26" i="5"/>
  <c r="J26" i="5"/>
  <c r="G26" i="5"/>
  <c r="D26" i="5"/>
  <c r="P25" i="5"/>
  <c r="M25" i="5"/>
  <c r="J25" i="5"/>
  <c r="G25" i="5"/>
  <c r="D25" i="5"/>
  <c r="P24" i="5"/>
  <c r="M24" i="5"/>
  <c r="J24" i="5"/>
  <c r="G24" i="5"/>
  <c r="D24" i="5"/>
  <c r="P23" i="5"/>
  <c r="M23" i="5"/>
  <c r="J23" i="5"/>
  <c r="G23" i="5"/>
  <c r="D23" i="5"/>
  <c r="P22" i="5"/>
  <c r="M22" i="5"/>
  <c r="J22" i="5"/>
  <c r="G22" i="5"/>
  <c r="D22" i="5"/>
  <c r="P21" i="5"/>
  <c r="M21" i="5"/>
  <c r="J21" i="5"/>
  <c r="G21" i="5"/>
  <c r="D21" i="5"/>
  <c r="P20" i="5"/>
  <c r="M20" i="5"/>
  <c r="J20" i="5"/>
  <c r="G20" i="5"/>
  <c r="D20" i="5"/>
  <c r="P19" i="5"/>
  <c r="M19" i="5"/>
  <c r="J19" i="5"/>
  <c r="G19" i="5"/>
  <c r="D19" i="5"/>
  <c r="P18" i="5"/>
  <c r="M18" i="5"/>
  <c r="J18" i="5"/>
  <c r="G18" i="5"/>
  <c r="D18" i="5"/>
  <c r="P17" i="5"/>
  <c r="M17" i="5"/>
  <c r="J17" i="5"/>
  <c r="G17" i="5"/>
  <c r="D17" i="5"/>
  <c r="P16" i="5"/>
  <c r="M16" i="5"/>
  <c r="J16" i="5"/>
  <c r="G16" i="5"/>
  <c r="D16" i="5"/>
  <c r="P15" i="5"/>
  <c r="M15" i="5"/>
  <c r="J15" i="5"/>
  <c r="G15" i="5"/>
  <c r="D15" i="5"/>
  <c r="P14" i="5"/>
  <c r="M14" i="5"/>
  <c r="J14" i="5"/>
  <c r="G14" i="5"/>
  <c r="D14" i="5"/>
  <c r="P13" i="5"/>
  <c r="M13" i="5"/>
  <c r="J13" i="5"/>
  <c r="G13" i="5"/>
  <c r="D13" i="5"/>
  <c r="P12" i="5"/>
  <c r="M12" i="5"/>
  <c r="J12" i="5"/>
  <c r="G12" i="5"/>
  <c r="D12" i="5"/>
  <c r="P11" i="5"/>
  <c r="M11" i="5"/>
  <c r="J11" i="5"/>
  <c r="G11" i="5"/>
  <c r="D11" i="5"/>
  <c r="P10" i="5"/>
  <c r="M10" i="5"/>
  <c r="J10" i="5"/>
  <c r="G10" i="5"/>
  <c r="D10" i="5"/>
  <c r="P9" i="5"/>
  <c r="M9" i="5"/>
  <c r="J9" i="5"/>
  <c r="G9" i="5"/>
  <c r="D9" i="5"/>
  <c r="P8" i="5"/>
  <c r="M8" i="5"/>
  <c r="J8" i="5"/>
  <c r="G8" i="5"/>
  <c r="D8" i="5"/>
  <c r="P7" i="5"/>
  <c r="M7" i="5"/>
  <c r="J7" i="5"/>
  <c r="G7" i="5"/>
  <c r="D7" i="5"/>
  <c r="P6" i="5"/>
  <c r="M6" i="5"/>
  <c r="J6" i="5"/>
  <c r="G6" i="5"/>
  <c r="D6" i="5"/>
  <c r="P5" i="5"/>
  <c r="M5" i="5"/>
  <c r="J5" i="5"/>
  <c r="G5" i="5"/>
  <c r="D5" i="5"/>
  <c r="P4" i="5"/>
  <c r="M4" i="5"/>
  <c r="J4" i="5"/>
  <c r="G4" i="5"/>
  <c r="D4" i="5"/>
  <c r="P3" i="5"/>
  <c r="M3" i="5"/>
  <c r="J3" i="5"/>
  <c r="G3" i="5"/>
  <c r="D3" i="5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3" i="2"/>
  <c r="AL5" i="2" l="1"/>
  <c r="AI27" i="5"/>
  <c r="AH26" i="5"/>
  <c r="AL26" i="5"/>
  <c r="AK5" i="5"/>
  <c r="AJ28" i="5"/>
  <c r="AK25" i="5"/>
  <c r="T28" i="6"/>
  <c r="V26" i="6"/>
  <c r="S27" i="6"/>
  <c r="W27" i="6"/>
  <c r="V20" i="6"/>
  <c r="T23" i="6"/>
  <c r="U25" i="6"/>
  <c r="T4" i="6"/>
  <c r="U4" i="6"/>
  <c r="U21" i="6"/>
  <c r="AI8" i="5"/>
  <c r="U9" i="6"/>
  <c r="V10" i="6"/>
  <c r="U13" i="6"/>
  <c r="V14" i="6"/>
  <c r="W15" i="6"/>
  <c r="U17" i="6"/>
  <c r="V18" i="6"/>
  <c r="W19" i="6"/>
  <c r="U24" i="6"/>
  <c r="V25" i="6"/>
  <c r="T27" i="6"/>
  <c r="V4" i="6"/>
  <c r="S5" i="6"/>
  <c r="W5" i="6"/>
  <c r="T7" i="6"/>
  <c r="U8" i="6"/>
  <c r="V9" i="6"/>
  <c r="S10" i="6"/>
  <c r="W10" i="6"/>
  <c r="T12" i="6"/>
  <c r="U6" i="6"/>
  <c r="V13" i="6"/>
  <c r="S14" i="6"/>
  <c r="W14" i="6"/>
  <c r="T15" i="6"/>
  <c r="U16" i="6"/>
  <c r="V17" i="6"/>
  <c r="S18" i="6"/>
  <c r="W18" i="6"/>
  <c r="T19" i="6"/>
  <c r="U20" i="6"/>
  <c r="V21" i="6"/>
  <c r="S11" i="6"/>
  <c r="W11" i="6"/>
  <c r="T22" i="6"/>
  <c r="U23" i="6"/>
  <c r="V24" i="6"/>
  <c r="S25" i="6"/>
  <c r="W25" i="6"/>
  <c r="T26" i="6"/>
  <c r="U27" i="6"/>
  <c r="V28" i="6"/>
  <c r="V5" i="6"/>
  <c r="W7" i="6"/>
  <c r="W12" i="6"/>
  <c r="S15" i="6"/>
  <c r="T16" i="6"/>
  <c r="W22" i="6"/>
  <c r="U28" i="6"/>
  <c r="W4" i="6"/>
  <c r="T5" i="6"/>
  <c r="V8" i="6"/>
  <c r="V6" i="6"/>
  <c r="W13" i="6"/>
  <c r="T14" i="6"/>
  <c r="U15" i="6"/>
  <c r="W17" i="6"/>
  <c r="T18" i="6"/>
  <c r="U19" i="6"/>
  <c r="T11" i="6"/>
  <c r="U22" i="6"/>
  <c r="V23" i="6"/>
  <c r="S24" i="6"/>
  <c r="W24" i="6"/>
  <c r="T25" i="6"/>
  <c r="U26" i="6"/>
  <c r="V27" i="6"/>
  <c r="S28" i="6"/>
  <c r="W28" i="6"/>
  <c r="S7" i="6"/>
  <c r="T8" i="6"/>
  <c r="S12" i="6"/>
  <c r="T6" i="6"/>
  <c r="S19" i="6"/>
  <c r="T20" i="6"/>
  <c r="V11" i="6"/>
  <c r="S22" i="6"/>
  <c r="S26" i="6"/>
  <c r="W26" i="6"/>
  <c r="S4" i="6"/>
  <c r="U7" i="6"/>
  <c r="S9" i="6"/>
  <c r="W9" i="6"/>
  <c r="T10" i="6"/>
  <c r="U12" i="6"/>
  <c r="S13" i="6"/>
  <c r="V16" i="6"/>
  <c r="S17" i="6"/>
  <c r="S21" i="6"/>
  <c r="W21" i="6"/>
  <c r="U5" i="6"/>
  <c r="V7" i="6"/>
  <c r="S8" i="6"/>
  <c r="W8" i="6"/>
  <c r="T9" i="6"/>
  <c r="U10" i="6"/>
  <c r="V12" i="6"/>
  <c r="S6" i="6"/>
  <c r="W6" i="6"/>
  <c r="T13" i="6"/>
  <c r="U14" i="6"/>
  <c r="V15" i="6"/>
  <c r="S16" i="6"/>
  <c r="W16" i="6"/>
  <c r="T17" i="6"/>
  <c r="U18" i="6"/>
  <c r="V19" i="6"/>
  <c r="S20" i="6"/>
  <c r="W20" i="6"/>
  <c r="T21" i="6"/>
  <c r="U11" i="6"/>
  <c r="V22" i="6"/>
  <c r="S23" i="6"/>
  <c r="W23" i="6"/>
  <c r="T24" i="6"/>
  <c r="AJ4" i="5"/>
  <c r="AK4" i="5"/>
  <c r="AH5" i="5"/>
  <c r="AL5" i="5"/>
  <c r="AI7" i="5"/>
  <c r="AJ8" i="5"/>
  <c r="AK9" i="5"/>
  <c r="AH10" i="5"/>
  <c r="AL10" i="5"/>
  <c r="AI12" i="5"/>
  <c r="AJ6" i="5"/>
  <c r="AK13" i="5"/>
  <c r="AH14" i="5"/>
  <c r="AL14" i="5"/>
  <c r="AI15" i="5"/>
  <c r="AJ16" i="5"/>
  <c r="AK17" i="5"/>
  <c r="AH18" i="5"/>
  <c r="AL18" i="5"/>
  <c r="AI19" i="5"/>
  <c r="AJ20" i="5"/>
  <c r="AK21" i="5"/>
  <c r="AH11" i="5"/>
  <c r="AL11" i="5"/>
  <c r="AI22" i="5"/>
  <c r="AJ23" i="5"/>
  <c r="AK24" i="5"/>
  <c r="AH25" i="5"/>
  <c r="AL25" i="5"/>
  <c r="AI26" i="5"/>
  <c r="AJ27" i="5"/>
  <c r="AK28" i="5"/>
  <c r="AJ7" i="5"/>
  <c r="AH9" i="5"/>
  <c r="AL9" i="5"/>
  <c r="AI10" i="5"/>
  <c r="AJ12" i="5"/>
  <c r="AK6" i="5"/>
  <c r="AH13" i="5"/>
  <c r="AL13" i="5"/>
  <c r="AI14" i="5"/>
  <c r="AJ15" i="5"/>
  <c r="AK16" i="5"/>
  <c r="AH17" i="5"/>
  <c r="AL17" i="5"/>
  <c r="AI18" i="5"/>
  <c r="AJ19" i="5"/>
  <c r="AK20" i="5"/>
  <c r="AH21" i="5"/>
  <c r="AL21" i="5"/>
  <c r="AI11" i="5"/>
  <c r="AJ22" i="5"/>
  <c r="AK23" i="5"/>
  <c r="AH24" i="5"/>
  <c r="AL24" i="5"/>
  <c r="AI25" i="5"/>
  <c r="AJ26" i="5"/>
  <c r="AK27" i="5"/>
  <c r="AH28" i="5"/>
  <c r="AL28" i="5"/>
  <c r="AH4" i="5"/>
  <c r="AL4" i="5"/>
  <c r="AI5" i="5"/>
  <c r="AK8" i="5"/>
  <c r="AI4" i="5"/>
  <c r="AJ5" i="5"/>
  <c r="AK7" i="5"/>
  <c r="AH8" i="5"/>
  <c r="AL8" i="5"/>
  <c r="AI9" i="5"/>
  <c r="AJ10" i="5"/>
  <c r="AK12" i="5"/>
  <c r="AH6" i="5"/>
  <c r="AL6" i="5"/>
  <c r="AI13" i="5"/>
  <c r="AJ14" i="5"/>
  <c r="AK15" i="5"/>
  <c r="AH16" i="5"/>
  <c r="AL16" i="5"/>
  <c r="AI17" i="5"/>
  <c r="AJ18" i="5"/>
  <c r="AK19" i="5"/>
  <c r="AH20" i="5"/>
  <c r="AL20" i="5"/>
  <c r="AI21" i="5"/>
  <c r="AJ11" i="5"/>
  <c r="AK22" i="5"/>
  <c r="AH23" i="5"/>
  <c r="AL23" i="5"/>
  <c r="AI24" i="5"/>
  <c r="AJ25" i="5"/>
  <c r="AK26" i="5"/>
  <c r="AH27" i="5"/>
  <c r="AL27" i="5"/>
  <c r="AI28" i="5"/>
  <c r="AH7" i="5"/>
  <c r="AL7" i="5"/>
  <c r="AJ9" i="5"/>
  <c r="AK10" i="5"/>
  <c r="AH12" i="5"/>
  <c r="AL12" i="5"/>
  <c r="AI6" i="5"/>
  <c r="AJ13" i="5"/>
  <c r="AK14" i="5"/>
  <c r="AH15" i="5"/>
  <c r="AL15" i="5"/>
  <c r="AI16" i="5"/>
  <c r="AJ17" i="5"/>
  <c r="AK18" i="5"/>
  <c r="AH19" i="5"/>
  <c r="AL19" i="5"/>
  <c r="AI20" i="5"/>
  <c r="AJ21" i="5"/>
  <c r="AK11" i="5"/>
  <c r="AH22" i="5"/>
  <c r="AL22" i="5"/>
  <c r="AI23" i="5"/>
  <c r="AJ24" i="5"/>
  <c r="AK10" i="2"/>
  <c r="AH6" i="2"/>
  <c r="AI5" i="2"/>
  <c r="AJ4" i="2"/>
  <c r="AH4" i="2"/>
  <c r="AH25" i="2"/>
  <c r="AH10" i="2"/>
  <c r="AH18" i="2"/>
  <c r="AH15" i="2"/>
  <c r="AH9" i="2"/>
  <c r="AL4" i="2"/>
  <c r="AJ28" i="2"/>
  <c r="AJ27" i="2"/>
  <c r="AJ26" i="2"/>
  <c r="AJ25" i="2"/>
  <c r="AJ24" i="2"/>
  <c r="AJ23" i="2"/>
  <c r="AJ22" i="2"/>
  <c r="AJ10" i="2"/>
  <c r="AK21" i="2"/>
  <c r="AK20" i="2"/>
  <c r="AK19" i="2"/>
  <c r="AK18" i="2"/>
  <c r="AK17" i="2"/>
  <c r="AK16" i="2"/>
  <c r="AK14" i="2"/>
  <c r="AK15" i="2"/>
  <c r="AK13" i="2"/>
  <c r="AK11" i="2"/>
  <c r="AK12" i="2"/>
  <c r="AK9" i="2"/>
  <c r="AK8" i="2"/>
  <c r="AK7" i="2"/>
  <c r="AK6" i="2"/>
  <c r="AK5" i="2"/>
  <c r="AH28" i="2"/>
  <c r="AH24" i="2"/>
  <c r="AH21" i="2"/>
  <c r="AH17" i="2"/>
  <c r="AH13" i="2"/>
  <c r="AH8" i="2"/>
  <c r="AI4" i="2"/>
  <c r="AI28" i="2"/>
  <c r="AI27" i="2"/>
  <c r="AI26" i="2"/>
  <c r="AI25" i="2"/>
  <c r="AI24" i="2"/>
  <c r="AI23" i="2"/>
  <c r="AI22" i="2"/>
  <c r="AI10" i="2"/>
  <c r="AJ21" i="2"/>
  <c r="AJ20" i="2"/>
  <c r="AJ19" i="2"/>
  <c r="AJ18" i="2"/>
  <c r="AJ17" i="2"/>
  <c r="AJ16" i="2"/>
  <c r="AJ14" i="2"/>
  <c r="AJ15" i="2"/>
  <c r="AJ13" i="2"/>
  <c r="AJ11" i="2"/>
  <c r="AJ12" i="2"/>
  <c r="AJ9" i="2"/>
  <c r="AJ8" i="2"/>
  <c r="AJ7" i="2"/>
  <c r="AJ6" i="2"/>
  <c r="AJ5" i="2"/>
  <c r="AH27" i="2"/>
  <c r="AH23" i="2"/>
  <c r="AH20" i="2"/>
  <c r="AH16" i="2"/>
  <c r="AH11" i="2"/>
  <c r="AH7" i="2"/>
  <c r="AL28" i="2"/>
  <c r="AL27" i="2"/>
  <c r="AL26" i="2"/>
  <c r="AL25" i="2"/>
  <c r="AL24" i="2"/>
  <c r="AL23" i="2"/>
  <c r="AL22" i="2"/>
  <c r="AL10" i="2"/>
  <c r="AI21" i="2"/>
  <c r="AI20" i="2"/>
  <c r="AI19" i="2"/>
  <c r="AI18" i="2"/>
  <c r="AI17" i="2"/>
  <c r="AI16" i="2"/>
  <c r="AI14" i="2"/>
  <c r="AI15" i="2"/>
  <c r="AI13" i="2"/>
  <c r="AI11" i="2"/>
  <c r="AI12" i="2"/>
  <c r="AI9" i="2"/>
  <c r="AI8" i="2"/>
  <c r="AI7" i="2"/>
  <c r="AI6" i="2"/>
  <c r="AH5" i="2"/>
  <c r="AH26" i="2"/>
  <c r="AH22" i="2"/>
  <c r="AH19" i="2"/>
  <c r="AH14" i="2"/>
  <c r="AH12" i="2"/>
  <c r="AK4" i="2"/>
  <c r="AK28" i="2"/>
  <c r="AK27" i="2"/>
  <c r="AK26" i="2"/>
  <c r="AK25" i="2"/>
  <c r="AK24" i="2"/>
  <c r="AK23" i="2"/>
  <c r="AK22" i="2"/>
  <c r="AL21" i="2"/>
  <c r="AL20" i="2"/>
  <c r="AL19" i="2"/>
  <c r="AL18" i="2"/>
  <c r="AL17" i="2"/>
  <c r="AL16" i="2"/>
  <c r="AL14" i="2"/>
  <c r="AL15" i="2"/>
  <c r="AL13" i="2"/>
  <c r="AL11" i="2"/>
  <c r="AL12" i="2"/>
  <c r="AL9" i="2"/>
  <c r="AL8" i="2"/>
  <c r="AL7" i="2"/>
  <c r="AL6" i="2"/>
  <c r="AM8" i="5" l="1"/>
  <c r="AM25" i="2"/>
  <c r="X6" i="6"/>
  <c r="X26" i="6"/>
  <c r="U29" i="6"/>
  <c r="T29" i="6"/>
  <c r="X27" i="6"/>
  <c r="X8" i="6"/>
  <c r="AM12" i="5"/>
  <c r="AM7" i="5"/>
  <c r="AM26" i="5"/>
  <c r="X23" i="6"/>
  <c r="X21" i="6"/>
  <c r="X22" i="6"/>
  <c r="X11" i="6"/>
  <c r="X5" i="6"/>
  <c r="X20" i="6"/>
  <c r="X17" i="6"/>
  <c r="X4" i="6"/>
  <c r="S29" i="6"/>
  <c r="X12" i="6"/>
  <c r="X28" i="6"/>
  <c r="X18" i="6"/>
  <c r="V29" i="6"/>
  <c r="X16" i="6"/>
  <c r="X24" i="6"/>
  <c r="X14" i="6"/>
  <c r="X13" i="6"/>
  <c r="X9" i="6"/>
  <c r="X19" i="6"/>
  <c r="X7" i="6"/>
  <c r="W29" i="6"/>
  <c r="X15" i="6"/>
  <c r="X25" i="6"/>
  <c r="X10" i="6"/>
  <c r="AM22" i="5"/>
  <c r="AM20" i="5"/>
  <c r="AM28" i="5"/>
  <c r="AM13" i="5"/>
  <c r="AM11" i="5"/>
  <c r="AM5" i="5"/>
  <c r="AM19" i="5"/>
  <c r="AM16" i="5"/>
  <c r="AL29" i="5"/>
  <c r="AM24" i="5"/>
  <c r="AM9" i="5"/>
  <c r="AM18" i="5"/>
  <c r="AK29" i="5"/>
  <c r="AM15" i="5"/>
  <c r="AM27" i="5"/>
  <c r="AM6" i="5"/>
  <c r="AI29" i="5"/>
  <c r="AM4" i="5"/>
  <c r="AH29" i="5"/>
  <c r="AM21" i="5"/>
  <c r="AM14" i="5"/>
  <c r="AJ29" i="5"/>
  <c r="AM23" i="5"/>
  <c r="AM17" i="5"/>
  <c r="AM25" i="5"/>
  <c r="AM10" i="5"/>
  <c r="AJ29" i="2"/>
  <c r="AM10" i="2"/>
  <c r="AK29" i="2"/>
  <c r="AI29" i="2"/>
  <c r="AM21" i="2"/>
  <c r="AM22" i="2"/>
  <c r="AM26" i="2"/>
  <c r="AM6" i="2"/>
  <c r="AM12" i="2"/>
  <c r="AM14" i="2"/>
  <c r="AM19" i="2"/>
  <c r="AM7" i="2"/>
  <c r="AM11" i="2"/>
  <c r="AM23" i="2"/>
  <c r="AM27" i="2"/>
  <c r="AM4" i="2"/>
  <c r="AH29" i="2"/>
  <c r="AM16" i="2"/>
  <c r="AM20" i="2"/>
  <c r="AM24" i="2"/>
  <c r="AM28" i="2"/>
  <c r="AM8" i="2"/>
  <c r="AM13" i="2"/>
  <c r="AM17" i="2"/>
  <c r="AM5" i="2"/>
  <c r="AM9" i="2"/>
  <c r="AM15" i="2"/>
  <c r="AM18" i="2"/>
  <c r="AL29" i="2"/>
  <c r="X29" i="6" l="1"/>
  <c r="AM29" i="5"/>
  <c r="AM29" i="2"/>
</calcChain>
</file>

<file path=xl/sharedStrings.xml><?xml version="1.0" encoding="utf-8"?>
<sst xmlns="http://schemas.openxmlformats.org/spreadsheetml/2006/main" count="2426" uniqueCount="612">
  <si>
    <t>Centre</t>
  </si>
  <si>
    <t>Ailier gauche</t>
  </si>
  <si>
    <t>Ailier droit</t>
  </si>
  <si>
    <t>Gardien</t>
  </si>
  <si>
    <t>C</t>
  </si>
  <si>
    <t>AG</t>
  </si>
  <si>
    <t>AD</t>
  </si>
  <si>
    <t>D</t>
  </si>
  <si>
    <t>G</t>
  </si>
  <si>
    <t>Équipe</t>
  </si>
  <si>
    <t>Concession</t>
  </si>
  <si>
    <t xml:space="preserve">Sébastien Lebeau </t>
  </si>
  <si>
    <t xml:space="preserve">Yvon Boily </t>
  </si>
  <si>
    <t xml:space="preserve">Pete Erpann </t>
  </si>
  <si>
    <t xml:space="preserve">Patrice Martineau </t>
  </si>
  <si>
    <t xml:space="preserve">Cal Indeblues </t>
  </si>
  <si>
    <t xml:space="preserve">Hugues Maltais </t>
  </si>
  <si>
    <t xml:space="preserve">M. Brutus </t>
  </si>
  <si>
    <t xml:space="preserve">Peter Malkovich </t>
  </si>
  <si>
    <t xml:space="preserve">Josh Henderson </t>
  </si>
  <si>
    <t xml:space="preserve">Valerie Payne </t>
  </si>
  <si>
    <t xml:space="preserve">Greg Parker </t>
  </si>
  <si>
    <t xml:space="preserve">Lise Maltais </t>
  </si>
  <si>
    <t xml:space="preserve">Arianne Gauthier </t>
  </si>
  <si>
    <t xml:space="preserve">Cassandra Tremblay </t>
  </si>
  <si>
    <t xml:space="preserve">Hakuna Matata </t>
  </si>
  <si>
    <t xml:space="preserve">Scarlett Johansson </t>
  </si>
  <si>
    <t xml:space="preserve">Ya Passepas </t>
  </si>
  <si>
    <t xml:space="preserve">Marty Saint-Louis </t>
  </si>
  <si>
    <t xml:space="preserve">Peeper Cayen </t>
  </si>
  <si>
    <t xml:space="preserve">François Rabelais </t>
  </si>
  <si>
    <t xml:space="preserve">Jack Carter </t>
  </si>
  <si>
    <t xml:space="preserve">Sam Bah </t>
  </si>
  <si>
    <t xml:space="preserve">Johan Suedsson </t>
  </si>
  <si>
    <t xml:space="preserve">Sandy Rella </t>
  </si>
  <si>
    <t xml:space="preserve">M. Hérodote </t>
  </si>
  <si>
    <t xml:space="preserve">Maxime St-Jean </t>
  </si>
  <si>
    <t xml:space="preserve">Steve Aikman </t>
  </si>
  <si>
    <t xml:space="preserve">Père Sonnage </t>
  </si>
  <si>
    <t xml:space="preserve">Père Estroïka </t>
  </si>
  <si>
    <t xml:space="preserve">M. Empédocle </t>
  </si>
  <si>
    <t xml:space="preserve">Martin Therrien </t>
  </si>
  <si>
    <t xml:space="preserve">Mario Lepire </t>
  </si>
  <si>
    <t xml:space="preserve">Doc Holiday </t>
  </si>
  <si>
    <t xml:space="preserve">Will Windecup </t>
  </si>
  <si>
    <t xml:space="preserve">Blanche Neige </t>
  </si>
  <si>
    <t xml:space="preserve">Marc-Antoine Tremblay </t>
  </si>
  <si>
    <t xml:space="preserve">Clive Barker </t>
  </si>
  <si>
    <t xml:space="preserve">Chris Viper </t>
  </si>
  <si>
    <t xml:space="preserve">Temperance Brennan </t>
  </si>
  <si>
    <t xml:space="preserve">Alexandra Obitchskin </t>
  </si>
  <si>
    <t xml:space="preserve">Felix Oliver </t>
  </si>
  <si>
    <t xml:space="preserve">Père Formons </t>
  </si>
  <si>
    <t xml:space="preserve">Félix Oliver </t>
  </si>
  <si>
    <t xml:space="preserve">R.J. Ellory </t>
  </si>
  <si>
    <t xml:space="preserve">Cam Asutra </t>
  </si>
  <si>
    <t xml:space="preserve">Yabuse Deshautres </t>
  </si>
  <si>
    <t xml:space="preserve">Raymond Alcindor </t>
  </si>
  <si>
    <t xml:space="preserve">Père Formant </t>
  </si>
  <si>
    <t xml:space="preserve">Magic Elminster </t>
  </si>
  <si>
    <t xml:space="preserve">Boris Richard </t>
  </si>
  <si>
    <t xml:space="preserve">Paul O'Rico </t>
  </si>
  <si>
    <t xml:space="preserve">Jason Garnott </t>
  </si>
  <si>
    <t xml:space="preserve">Lee Price </t>
  </si>
  <si>
    <t xml:space="preserve">Michael Hickenbottom </t>
  </si>
  <si>
    <t xml:space="preserve">Jaromirte Jagrrrer </t>
  </si>
  <si>
    <t xml:space="preserve">Père Laface </t>
  </si>
  <si>
    <t xml:space="preserve">Michael Bossu </t>
  </si>
  <si>
    <t xml:space="preserve">Jonathan Dacko </t>
  </si>
  <si>
    <t xml:space="preserve">Marish Nikov </t>
  </si>
  <si>
    <t xml:space="preserve">Juhliet Lehruh </t>
  </si>
  <si>
    <t xml:space="preserve">Meco Gazella </t>
  </si>
  <si>
    <t xml:space="preserve">Ake Edwarson </t>
  </si>
  <si>
    <t xml:space="preserve">Fiona Dopina </t>
  </si>
  <si>
    <t xml:space="preserve">Max Beckmann </t>
  </si>
  <si>
    <t xml:space="preserve">Ricky Cotton </t>
  </si>
  <si>
    <t xml:space="preserve">Kelly Manjaro </t>
  </si>
  <si>
    <t xml:space="preserve">Théo Fleury </t>
  </si>
  <si>
    <t xml:space="preserve">Al Legria </t>
  </si>
  <si>
    <t xml:space="preserve">Alexis Balance </t>
  </si>
  <si>
    <t xml:space="preserve">Matti Rönkä </t>
  </si>
  <si>
    <t xml:space="preserve">Père Ypessie </t>
  </si>
  <si>
    <t xml:space="preserve">Dany Ross </t>
  </si>
  <si>
    <t xml:space="preserve">Charles Bishop </t>
  </si>
  <si>
    <t xml:space="preserve">Jean-René Houle </t>
  </si>
  <si>
    <t xml:space="preserve">Bernie Brillfinn </t>
  </si>
  <si>
    <t xml:space="preserve">Richard Otis </t>
  </si>
  <si>
    <t xml:space="preserve">Mario Lemire </t>
  </si>
  <si>
    <t xml:space="preserve">Sandis Ontelynch </t>
  </si>
  <si>
    <t xml:space="preserve">Ned Hamfist </t>
  </si>
  <si>
    <t xml:space="preserve">Richard Brunet </t>
  </si>
  <si>
    <t xml:space="preserve">Don Dorganne </t>
  </si>
  <si>
    <t xml:space="preserve">Yempal Trafik </t>
  </si>
  <si>
    <t xml:space="preserve">Serge Lanthier </t>
  </si>
  <si>
    <t xml:space="preserve">Vin. Sincennes </t>
  </si>
  <si>
    <t xml:space="preserve">Camille Laurent </t>
  </si>
  <si>
    <t xml:space="preserve">Koza Nostra-Damus </t>
  </si>
  <si>
    <t xml:space="preserve">Dirk Diggler </t>
  </si>
  <si>
    <t xml:space="preserve">Massimo Pacetti </t>
  </si>
  <si>
    <t xml:space="preserve">Henning Mankell </t>
  </si>
  <si>
    <t xml:space="preserve">Uncle Tom </t>
  </si>
  <si>
    <t xml:space="preserve">Kristopher McNabb </t>
  </si>
  <si>
    <t xml:space="preserve">Eric Lindgren </t>
  </si>
  <si>
    <t xml:space="preserve">Peter Robinson </t>
  </si>
  <si>
    <t xml:space="preserve">John Dolmayan </t>
  </si>
  <si>
    <t xml:space="preserve">Muc Lartin </t>
  </si>
  <si>
    <t xml:space="preserve">Alphonse Daudet </t>
  </si>
  <si>
    <t xml:space="preserve">Bruce Martin </t>
  </si>
  <si>
    <t xml:space="preserve">Roman Rysaneck </t>
  </si>
  <si>
    <t xml:space="preserve">Bobby Orgue </t>
  </si>
  <si>
    <t xml:space="preserve">Justin Pakados </t>
  </si>
  <si>
    <t xml:space="preserve">Brent Sawyer </t>
  </si>
  <si>
    <t xml:space="preserve">Jason Gagné </t>
  </si>
  <si>
    <t xml:space="preserve">Indy Jones </t>
  </si>
  <si>
    <t xml:space="preserve">Donovan Bouchard </t>
  </si>
  <si>
    <t xml:space="preserve">Still Splendidum </t>
  </si>
  <si>
    <t xml:space="preserve">Kazuhiro Murakoshi </t>
  </si>
  <si>
    <t xml:space="preserve">Arkadi Renko </t>
  </si>
  <si>
    <t xml:space="preserve">Pierce Pelletier </t>
  </si>
  <si>
    <t xml:space="preserve">Marie Nhade </t>
  </si>
  <si>
    <t xml:space="preserve">Captan Spikin </t>
  </si>
  <si>
    <t xml:space="preserve">Kat Dennings </t>
  </si>
  <si>
    <t xml:space="preserve">Stephen Theplumber </t>
  </si>
  <si>
    <t xml:space="preserve">Céline Dion-Phaneuf </t>
  </si>
  <si>
    <t xml:space="preserve">Phil Hellmuth </t>
  </si>
  <si>
    <t xml:space="preserve">Johnny Canuck </t>
  </si>
  <si>
    <t xml:space="preserve">François Briand </t>
  </si>
  <si>
    <t xml:space="preserve">Van Richten </t>
  </si>
  <si>
    <t xml:space="preserve">Chris McDonald </t>
  </si>
  <si>
    <t>Stan Dupp  </t>
  </si>
  <si>
    <t xml:space="preserve">Ron Hextaldinair </t>
  </si>
  <si>
    <t xml:space="preserve">Martin Odeur </t>
  </si>
  <si>
    <t xml:space="preserve">Martin Lavoie </t>
  </si>
  <si>
    <t xml:space="preserve">Turner Théroux </t>
  </si>
  <si>
    <t xml:space="preserve">T. Tartare </t>
  </si>
  <si>
    <t xml:space="preserve">Tony Supposito </t>
  </si>
  <si>
    <t xml:space="preserve">Olivier Briand </t>
  </si>
  <si>
    <t xml:space="preserve">Charles Manson </t>
  </si>
  <si>
    <t xml:space="preserve">Pat Hatfrit </t>
  </si>
  <si>
    <t xml:space="preserve">Mo Bolduc </t>
  </si>
  <si>
    <t xml:space="preserve">Dennis Lehane </t>
  </si>
  <si>
    <t xml:space="preserve">Paule Hymair </t>
  </si>
  <si>
    <t xml:space="preserve">Mika Waltari </t>
  </si>
  <si>
    <t xml:space="preserve">Jen Riz </t>
  </si>
  <si>
    <t xml:space="preserve">Al Aska </t>
  </si>
  <si>
    <t xml:space="preserve">Thepuck Stopshere </t>
  </si>
  <si>
    <t xml:space="preserve">Martin Brother </t>
  </si>
  <si>
    <t xml:space="preserve">Tuc Marlin </t>
  </si>
  <si>
    <t xml:space="preserve">Ours Polaireset </t>
  </si>
  <si>
    <t>Strikers</t>
  </si>
  <si>
    <t>Earthquake</t>
  </si>
  <si>
    <t>Calembour</t>
  </si>
  <si>
    <t>Chiefs</t>
  </si>
  <si>
    <t>Tueurs</t>
  </si>
  <si>
    <t>Moines</t>
  </si>
  <si>
    <t>Boys</t>
  </si>
  <si>
    <t>Sol-Air</t>
  </si>
  <si>
    <t>Virus</t>
  </si>
  <si>
    <t>Cosmopolite</t>
  </si>
  <si>
    <t>Hitmen</t>
  </si>
  <si>
    <t>Ours Polaires</t>
  </si>
  <si>
    <t>Anciens</t>
  </si>
  <si>
    <t>Gitans</t>
  </si>
  <si>
    <t>Red Devils</t>
  </si>
  <si>
    <t>Doom Pirates</t>
  </si>
  <si>
    <t>Warriors</t>
  </si>
  <si>
    <t>Braves</t>
  </si>
  <si>
    <t>Mystère</t>
  </si>
  <si>
    <t>Amazones</t>
  </si>
  <si>
    <t>Bandits</t>
  </si>
  <si>
    <t>Remparts</t>
  </si>
  <si>
    <t>Ice Cats</t>
  </si>
  <si>
    <t>National</t>
  </si>
  <si>
    <t>Bulldogs</t>
  </si>
  <si>
    <t>Lumberjacks</t>
  </si>
  <si>
    <t>Seigneurs</t>
  </si>
  <si>
    <t>Spectres</t>
  </si>
  <si>
    <t>Frontenac</t>
  </si>
  <si>
    <t>Scorpions</t>
  </si>
  <si>
    <t>Grippli's</t>
  </si>
  <si>
    <t>Mulots</t>
  </si>
  <si>
    <t>Jazz</t>
  </si>
  <si>
    <t>Aigles</t>
  </si>
  <si>
    <t>Lions</t>
  </si>
  <si>
    <t>Gnomes</t>
  </si>
  <si>
    <t>Rock'n Roll</t>
  </si>
  <si>
    <t xml:space="preserve">Bill-E. Smith </t>
  </si>
  <si>
    <t>s</t>
  </si>
  <si>
    <t>As</t>
  </si>
  <si>
    <t>þ</t>
  </si>
  <si>
    <t>Brûleurs de Loups</t>
  </si>
  <si>
    <t>Légendes</t>
  </si>
  <si>
    <t>Condors</t>
  </si>
  <si>
    <t>Dragons</t>
  </si>
  <si>
    <t>Équipe Québec</t>
  </si>
  <si>
    <t>Moufettes*</t>
  </si>
  <si>
    <t>Goodfellas</t>
  </si>
  <si>
    <t>Spearows</t>
  </si>
  <si>
    <t>Hitmen*</t>
  </si>
  <si>
    <t>Ice Dogs</t>
  </si>
  <si>
    <t>IceCats</t>
  </si>
  <si>
    <t>Racailles</t>
  </si>
  <si>
    <t>Jedi Knights</t>
  </si>
  <si>
    <t>Jinx</t>
  </si>
  <si>
    <t>Megophias</t>
  </si>
  <si>
    <t>Men in Mac</t>
  </si>
  <si>
    <t>Moufettes</t>
  </si>
  <si>
    <t>Nova</t>
  </si>
  <si>
    <t>Olympiens</t>
  </si>
  <si>
    <t>Peregrinos</t>
  </si>
  <si>
    <t>Phénix</t>
  </si>
  <si>
    <t>Red Devils*</t>
  </si>
  <si>
    <t>Saints</t>
  </si>
  <si>
    <t>Xtrem</t>
  </si>
  <si>
    <t>C-Concession</t>
  </si>
  <si>
    <t>AG-Concession</t>
  </si>
  <si>
    <t>AD-Concession</t>
  </si>
  <si>
    <t>D-Concession</t>
  </si>
  <si>
    <t>G-Concession</t>
  </si>
  <si>
    <t>Total général</t>
  </si>
  <si>
    <t>Centres</t>
  </si>
  <si>
    <t xml:space="preserve">Kitty Bazinga </t>
  </si>
  <si>
    <t>Ben London</t>
  </si>
  <si>
    <t>Kremo Letchev</t>
  </si>
  <si>
    <t>Père Forateur</t>
  </si>
  <si>
    <t xml:space="preserve">Alfred de Vigny </t>
  </si>
  <si>
    <t xml:space="preserve">Ann Hubisz </t>
  </si>
  <si>
    <t>Haus Tralia</t>
  </si>
  <si>
    <t>Matti Rönkä</t>
  </si>
  <si>
    <t>Carl Thornthon</t>
  </si>
  <si>
    <t>Nombre</t>
  </si>
  <si>
    <t>Joueur</t>
  </si>
  <si>
    <t>Ailiers gauches</t>
  </si>
  <si>
    <t>Ailiers droits</t>
  </si>
  <si>
    <t>Défenseurs</t>
  </si>
  <si>
    <t>Gardiens</t>
  </si>
  <si>
    <t>Porc-Épics</t>
  </si>
  <si>
    <t>TOT</t>
  </si>
  <si>
    <t>Total</t>
  </si>
  <si>
    <t>Sélections par équipe</t>
  </si>
  <si>
    <r>
      <t xml:space="preserve">PREMIÈRE ÉQUIPE D'ÉTOILES 
</t>
    </r>
    <r>
      <rPr>
        <b/>
        <sz val="12"/>
        <color theme="0"/>
        <rFont val="Calibri"/>
        <family val="2"/>
        <scheme val="minor"/>
      </rPr>
      <t>Équipe championne des séries éliminatoires</t>
    </r>
  </si>
  <si>
    <r>
      <t xml:space="preserve">DEUXIÈME ÉQUIPE D'ÉTOILES 
</t>
    </r>
    <r>
      <rPr>
        <b/>
        <sz val="12"/>
        <color theme="0"/>
        <rFont val="Calibri"/>
        <family val="2"/>
        <scheme val="minor"/>
      </rPr>
      <t>Équipe championne des séries éliminatoires</t>
    </r>
  </si>
  <si>
    <r>
      <t xml:space="preserve">ÉQUIPE DES RECRUES
</t>
    </r>
    <r>
      <rPr>
        <b/>
        <sz val="12"/>
        <color theme="0"/>
        <rFont val="Calibri"/>
        <family val="2"/>
        <scheme val="minor"/>
      </rPr>
      <t>Équipe championne des séries éliminatoires</t>
    </r>
  </si>
  <si>
    <t xml:space="preserve">Rahan Dentcroche </t>
  </si>
  <si>
    <t xml:space="preserve">Jay Nearal </t>
  </si>
  <si>
    <t xml:space="preserve">Hughes Maltais </t>
  </si>
  <si>
    <t xml:space="preserve">René Lecavalier </t>
  </si>
  <si>
    <t xml:space="preserve">Gordon Weimer </t>
  </si>
  <si>
    <t xml:space="preserve">Fred Nicole </t>
  </si>
  <si>
    <t xml:space="preserve">Mick Heymaus </t>
  </si>
  <si>
    <t xml:space="preserve">Serverus Snape </t>
  </si>
  <si>
    <t xml:space="preserve">Gabrielle Bergeron </t>
  </si>
  <si>
    <t xml:space="preserve">Grayne Wetzky </t>
  </si>
  <si>
    <t xml:space="preserve">Pete Jr Erpann </t>
  </si>
  <si>
    <t xml:space="preserve">Tes Messagère </t>
  </si>
  <si>
    <t xml:space="preserve">Alex Trudel </t>
  </si>
  <si>
    <t xml:space="preserve">Père Fection </t>
  </si>
  <si>
    <t xml:space="preserve">Fred Saberhagen </t>
  </si>
  <si>
    <t xml:space="preserve">Cécile Labelle-Cécile </t>
  </si>
  <si>
    <t xml:space="preserve">Phil Ivey </t>
  </si>
  <si>
    <t xml:space="preserve">Sidney Frisbee </t>
  </si>
  <si>
    <t xml:space="preserve">Véro Nick </t>
  </si>
  <si>
    <t xml:space="preserve">Wilbrod Lafortune </t>
  </si>
  <si>
    <t xml:space="preserve">Viktor Bloom </t>
  </si>
  <si>
    <t xml:space="preserve">Merlin Lessard </t>
  </si>
  <si>
    <t xml:space="preserve">Blake Combmountain </t>
  </si>
  <si>
    <t xml:space="preserve">Mick Elangelo </t>
  </si>
  <si>
    <t xml:space="preserve">Johan Theorin </t>
  </si>
  <si>
    <t xml:space="preserve">Mitch Kruger </t>
  </si>
  <si>
    <t xml:space="preserve">Claude Lapointe </t>
  </si>
  <si>
    <t xml:space="preserve">Alec Witt </t>
  </si>
  <si>
    <t xml:space="preserve">Alexandre Tremblay </t>
  </si>
  <si>
    <t xml:space="preserve">Mario Fortin </t>
  </si>
  <si>
    <t xml:space="preserve">Sergio Marteli </t>
  </si>
  <si>
    <t xml:space="preserve">Malbrough Vattenger </t>
  </si>
  <si>
    <t xml:space="preserve">Jack Daniels </t>
  </si>
  <si>
    <t xml:space="preserve">Orasio DonCarlos </t>
  </si>
  <si>
    <t xml:space="preserve">Alex Harvey </t>
  </si>
  <si>
    <t xml:space="preserve">Sean Bates </t>
  </si>
  <si>
    <t xml:space="preserve">Jason Kruger </t>
  </si>
  <si>
    <t xml:space="preserve">Bill Créance </t>
  </si>
  <si>
    <t xml:space="preserve">Michael Koryta </t>
  </si>
  <si>
    <t xml:space="preserve">Denis Mercure </t>
  </si>
  <si>
    <t xml:space="preserve">Ben London </t>
  </si>
  <si>
    <t xml:space="preserve">Haus Tralia </t>
  </si>
  <si>
    <t xml:space="preserve">Alfred De Musset </t>
  </si>
  <si>
    <t xml:space="preserve">Lami Jeang </t>
  </si>
  <si>
    <t xml:space="preserve">Alfred de Musset </t>
  </si>
  <si>
    <t xml:space="preserve">Jérôme Lavoie </t>
  </si>
  <si>
    <t xml:space="preserve">Francis Leclerc </t>
  </si>
  <si>
    <t xml:space="preserve">Pat Lindros </t>
  </si>
  <si>
    <t xml:space="preserve">Cam Daily </t>
  </si>
  <si>
    <t xml:space="preserve">BerFr Gr'Tro </t>
  </si>
  <si>
    <t xml:space="preserve">Brad Black </t>
  </si>
  <si>
    <t xml:space="preserve">Caroline Dufour </t>
  </si>
  <si>
    <t xml:space="preserve">Mike Tiburon </t>
  </si>
  <si>
    <t xml:space="preserve">Annie Dofinet </t>
  </si>
  <si>
    <t xml:space="preserve">Talon Achille </t>
  </si>
  <si>
    <t xml:space="preserve">Ismok Deshautres </t>
  </si>
  <si>
    <t xml:space="preserve">Dédé Boily </t>
  </si>
  <si>
    <t xml:space="preserve">Kiwi Dunedin </t>
  </si>
  <si>
    <t xml:space="preserve">Père Defesses </t>
  </si>
  <si>
    <t xml:space="preserve">Kremo Letchev </t>
  </si>
  <si>
    <t xml:space="preserve">Nou Yorke </t>
  </si>
  <si>
    <t xml:space="preserve">Samuel Sévigny </t>
  </si>
  <si>
    <t xml:space="preserve">Jeanne D'Arc </t>
  </si>
  <si>
    <t xml:space="preserve">Steeve Foley </t>
  </si>
  <si>
    <t xml:space="preserve">Chris Cheerios </t>
  </si>
  <si>
    <t xml:space="preserve">Sylvain Perreault </t>
  </si>
  <si>
    <t xml:space="preserve">Caramon Majéra </t>
  </si>
  <si>
    <t xml:space="preserve">Jean-Marc Plourde </t>
  </si>
  <si>
    <t xml:space="preserve">A. Apollon </t>
  </si>
  <si>
    <t xml:space="preserve">Vladimir Flanmounov </t>
  </si>
  <si>
    <t xml:space="preserve">Neville Longbottom </t>
  </si>
  <si>
    <t xml:space="preserve">Daniel Lalonde </t>
  </si>
  <si>
    <t xml:space="preserve">Jay Bouzmaster </t>
  </si>
  <si>
    <t xml:space="preserve">Reijo Hakulinen </t>
  </si>
  <si>
    <t xml:space="preserve">Robert Legros </t>
  </si>
  <si>
    <t xml:space="preserve">Jean-Marc Lalonde </t>
  </si>
  <si>
    <t xml:space="preserve">Louis Lespérance </t>
  </si>
  <si>
    <t xml:space="preserve">Frank Flint </t>
  </si>
  <si>
    <t xml:space="preserve">M. Théocrite </t>
  </si>
  <si>
    <t xml:space="preserve">Hiro Nakamura </t>
  </si>
  <si>
    <t xml:space="preserve">Tom Badgerlock </t>
  </si>
  <si>
    <t xml:space="preserve">Alexandre Briand </t>
  </si>
  <si>
    <t xml:space="preserve">Richius Vantran </t>
  </si>
  <si>
    <t xml:space="preserve">René Descartes </t>
  </si>
  <si>
    <t xml:space="preserve">Rénata Boily </t>
  </si>
  <si>
    <t xml:space="preserve">Steven Scotty </t>
  </si>
  <si>
    <t xml:space="preserve">Émile Deschesne </t>
  </si>
  <si>
    <t xml:space="preserve">Mikael Blomquist </t>
  </si>
  <si>
    <t xml:space="preserve">Max Payne </t>
  </si>
  <si>
    <t xml:space="preserve">Andre Korozov </t>
  </si>
  <si>
    <t xml:space="preserve">Sam Gimignano </t>
  </si>
  <si>
    <t xml:space="preserve">PeeKay Subberban </t>
  </si>
  <si>
    <t xml:space="preserve">Monte Catini </t>
  </si>
  <si>
    <t xml:space="preserve">Louise Beaudoin </t>
  </si>
  <si>
    <t xml:space="preserve">Dom Hinater </t>
  </si>
  <si>
    <t xml:space="preserve">Sonny Mullahy </t>
  </si>
  <si>
    <t xml:space="preserve">Daniel Munger </t>
  </si>
  <si>
    <t xml:space="preserve">Patrick Barrière </t>
  </si>
  <si>
    <t xml:space="preserve">Gump Forresly </t>
  </si>
  <si>
    <t xml:space="preserve">Claude Lavoie </t>
  </si>
  <si>
    <t xml:space="preserve">Hugh TheHand </t>
  </si>
  <si>
    <t xml:space="preserve">O. Ouranos </t>
  </si>
  <si>
    <t xml:space="preserve">Gerry Shaver </t>
  </si>
  <si>
    <t xml:space="preserve">Wilhem Hasburg </t>
  </si>
  <si>
    <t xml:space="preserve">Jean Lavoie </t>
  </si>
  <si>
    <t xml:space="preserve">Gus Hansen </t>
  </si>
  <si>
    <t xml:space="preserve">Noël Gauthier </t>
  </si>
  <si>
    <t xml:space="preserve">ThePuck Stopshere </t>
  </si>
  <si>
    <t xml:space="preserve">Croque Mitaine </t>
  </si>
  <si>
    <t xml:space="preserve">Al Star </t>
  </si>
  <si>
    <t xml:space="preserve">Leo Ikeda </t>
  </si>
  <si>
    <t xml:space="preserve">M. DeLaRochefoucauld </t>
  </si>
  <si>
    <t xml:space="preserve">Plé-A Del Carmen </t>
  </si>
  <si>
    <t xml:space="preserve">Lennie Tristano </t>
  </si>
  <si>
    <t>Gitans et</t>
  </si>
  <si>
    <t xml:space="preserve">Éric Blanchard </t>
  </si>
  <si>
    <t xml:space="preserve">Max Wellhouse </t>
  </si>
  <si>
    <t xml:space="preserve">Dwayne Johnson </t>
  </si>
  <si>
    <t xml:space="preserve">Stan Makita </t>
  </si>
  <si>
    <t xml:space="preserve">M. Néron </t>
  </si>
  <si>
    <t xml:space="preserve">Dean Hopkins </t>
  </si>
  <si>
    <t xml:space="preserve">Jérémy Lacerte </t>
  </si>
  <si>
    <t xml:space="preserve">Jean-Ray Houle </t>
  </si>
  <si>
    <t xml:space="preserve">Nathalie Turcotte </t>
  </si>
  <si>
    <t xml:space="preserve">Daniel Negreanu </t>
  </si>
  <si>
    <t xml:space="preserve">Yeti Speedy </t>
  </si>
  <si>
    <t xml:space="preserve">Axel Errey </t>
  </si>
  <si>
    <t xml:space="preserve">Sydney Frisbee </t>
  </si>
  <si>
    <t xml:space="preserve">Laurence Maltais </t>
  </si>
  <si>
    <t xml:space="preserve">Sam Rock </t>
  </si>
  <si>
    <t>Mick Elangelo </t>
  </si>
  <si>
    <t xml:space="preserve">Patrice Robitaille </t>
  </si>
  <si>
    <t xml:space="preserve">Gerry Anderson </t>
  </si>
  <si>
    <t xml:space="preserve">Ispet Lesbretelles </t>
  </si>
  <si>
    <t xml:space="preserve">Siguen Sombra </t>
  </si>
  <si>
    <t xml:space="preserve">Pomme Panno </t>
  </si>
  <si>
    <t xml:space="preserve">Talon Kaarde </t>
  </si>
  <si>
    <t xml:space="preserve">Yvon Charbonneau </t>
  </si>
  <si>
    <t xml:space="preserve">Yport Agauche </t>
  </si>
  <si>
    <t xml:space="preserve">Thor Kowalchuk </t>
  </si>
  <si>
    <t xml:space="preserve">Patrice Deslauriers </t>
  </si>
  <si>
    <t xml:space="preserve">Ethan Hunt </t>
  </si>
  <si>
    <t xml:space="preserve">Ariane Maltais </t>
  </si>
  <si>
    <t xml:space="preserve">Patrick Kenzie </t>
  </si>
  <si>
    <t xml:space="preserve">Leslie Samsung </t>
  </si>
  <si>
    <t xml:space="preserve">Alla Veuglette </t>
  </si>
  <si>
    <t xml:space="preserve">Jocelyn Auclair </t>
  </si>
  <si>
    <t xml:space="preserve">John-Hannibal Smith </t>
  </si>
  <si>
    <t xml:space="preserve">Marty Shake </t>
  </si>
  <si>
    <t xml:space="preserve">Nick Eppick </t>
  </si>
  <si>
    <t xml:space="preserve">Phillipe Armada </t>
  </si>
  <si>
    <t xml:space="preserve">Ecolo Corolla </t>
  </si>
  <si>
    <t xml:space="preserve">Pink Floyd </t>
  </si>
  <si>
    <t xml:space="preserve">Tony Guoga </t>
  </si>
  <si>
    <t xml:space="preserve">Mathieu Jouglas </t>
  </si>
  <si>
    <t xml:space="preserve">Olivia Benson </t>
  </si>
  <si>
    <t xml:space="preserve">Henry Deacon </t>
  </si>
  <si>
    <t xml:space="preserve">Samuel Leblanc </t>
  </si>
  <si>
    <t xml:space="preserve">Grun Monty </t>
  </si>
  <si>
    <t xml:space="preserve">Brendon Gagnelaguerre </t>
  </si>
  <si>
    <t xml:space="preserve">Stéphane Labonté </t>
  </si>
  <si>
    <t xml:space="preserve">Ghazak Khan </t>
  </si>
  <si>
    <t xml:space="preserve">Moe DiMallad </t>
  </si>
  <si>
    <t xml:space="preserve">Petrus Borel </t>
  </si>
  <si>
    <t xml:space="preserve">Aillas Doomgiver </t>
  </si>
  <si>
    <t xml:space="preserve">Petyr Littlefinger </t>
  </si>
  <si>
    <t xml:space="preserve">Milamber Pug </t>
  </si>
  <si>
    <t xml:space="preserve">Lance Éconte </t>
  </si>
  <si>
    <t xml:space="preserve">Snoopy Bauer </t>
  </si>
  <si>
    <t xml:space="preserve">Tony Delmonte </t>
  </si>
  <si>
    <t xml:space="preserve">Santiago Botéro </t>
  </si>
  <si>
    <t xml:space="preserve">Anthony Gauthier </t>
  </si>
  <si>
    <t xml:space="preserve">Take Kayak </t>
  </si>
  <si>
    <t xml:space="preserve">Milhouse Van Houten </t>
  </si>
  <si>
    <t xml:space="preserve">Dan Beaulieu </t>
  </si>
  <si>
    <t>Sunny Eclipse  </t>
  </si>
  <si>
    <t>M. Molière  </t>
  </si>
  <si>
    <t xml:space="preserve">Shoot Akt </t>
  </si>
  <si>
    <t xml:space="preserve">Pat Audet </t>
  </si>
  <si>
    <t>Burnie Bunbury </t>
  </si>
  <si>
    <t xml:space="preserve">Sayemoune Dupound </t>
  </si>
  <si>
    <t xml:space="preserve">Dan Pou </t>
  </si>
  <si>
    <t xml:space="preserve">Bob Chicoine </t>
  </si>
  <si>
    <t xml:space="preserve">Billy Second </t>
  </si>
  <si>
    <t xml:space="preserve">Ace Azzameen </t>
  </si>
  <si>
    <t xml:space="preserve">Henry Jeckyll </t>
  </si>
  <si>
    <t xml:space="preserve">Karol Hanujek </t>
  </si>
  <si>
    <t xml:space="preserve">M. Achille </t>
  </si>
  <si>
    <t xml:space="preserve">Brad Tremblay </t>
  </si>
  <si>
    <t xml:space="preserve">Karra Rière </t>
  </si>
  <si>
    <t xml:space="preserve">Denise Pelletier </t>
  </si>
  <si>
    <t xml:space="preserve">Sylvain DiPietro </t>
  </si>
  <si>
    <t xml:space="preserve">Père Patontant </t>
  </si>
  <si>
    <t xml:space="preserve">Shift Efhuit </t>
  </si>
  <si>
    <t xml:space="preserve">Dimitri YoushKev </t>
  </si>
  <si>
    <t xml:space="preserve">Markus Veillus </t>
  </si>
  <si>
    <t xml:space="preserve">Ivan Drago </t>
  </si>
  <si>
    <t xml:space="preserve">Phenaeus Demon </t>
  </si>
  <si>
    <t xml:space="preserve">Réjean Boily </t>
  </si>
  <si>
    <t xml:space="preserve">Bulck Logan </t>
  </si>
  <si>
    <t xml:space="preserve">I. Ixion </t>
  </si>
  <si>
    <t xml:space="preserve">Pan Demure </t>
  </si>
  <si>
    <t xml:space="preserve">Ian Rankin </t>
  </si>
  <si>
    <t xml:space="preserve">Michel Forest </t>
  </si>
  <si>
    <t xml:space="preserve">Wolf Belgarath </t>
  </si>
  <si>
    <t xml:space="preserve">Peter Preiser </t>
  </si>
  <si>
    <t xml:space="preserve">Père Sienne </t>
  </si>
  <si>
    <t xml:space="preserve">Skippy Aussie </t>
  </si>
  <si>
    <t xml:space="preserve">Ceti Sportca </t>
  </si>
  <si>
    <t xml:space="preserve">Qi Dam </t>
  </si>
  <si>
    <t xml:space="preserve">Bertrand Grospellier </t>
  </si>
  <si>
    <t xml:space="preserve">Olivier Peterson </t>
  </si>
  <si>
    <t xml:space="preserve">Piquai Soubanne </t>
  </si>
  <si>
    <t>Antoine Massé  </t>
  </si>
  <si>
    <t xml:space="preserve">Jean-Pierre Gauthier </t>
  </si>
  <si>
    <t xml:space="preserve">Canberra Darwin </t>
  </si>
  <si>
    <t xml:space="preserve">JR Bellande </t>
  </si>
  <si>
    <t xml:space="preserve">Andre Karmov </t>
  </si>
  <si>
    <t xml:space="preserve">Bigdrop Airjordan </t>
  </si>
  <si>
    <t xml:space="preserve">Lee Van Cleef </t>
  </si>
  <si>
    <t xml:space="preserve">Val Keiry </t>
  </si>
  <si>
    <t xml:space="preserve">Charles Levoix </t>
  </si>
  <si>
    <t xml:space="preserve">Matt Bondurant </t>
  </si>
  <si>
    <t xml:space="preserve">Jevrejski Grad </t>
  </si>
  <si>
    <t xml:space="preserve">General Markov </t>
  </si>
  <si>
    <t xml:space="preserve">Jose Hackett </t>
  </si>
  <si>
    <t xml:space="preserve">Clermont Bouchard </t>
  </si>
  <si>
    <t xml:space="preserve">Jimmy TheHand </t>
  </si>
  <si>
    <t xml:space="preserve">Paul Boucher </t>
  </si>
  <si>
    <t xml:space="preserve">Patrick Bernier </t>
  </si>
  <si>
    <t xml:space="preserve">Bombus Monticola </t>
  </si>
  <si>
    <t xml:space="preserve">Fa Mulan </t>
  </si>
  <si>
    <t xml:space="preserve">Harry Zona </t>
  </si>
  <si>
    <t xml:space="preserve">Bicks Collard </t>
  </si>
  <si>
    <t xml:space="preserve">Kevin Faubert </t>
  </si>
  <si>
    <t xml:space="preserve">Merlin Perron </t>
  </si>
  <si>
    <t xml:space="preserve">Lady Polgara </t>
  </si>
  <si>
    <t xml:space="preserve">Joey Bryant </t>
  </si>
  <si>
    <t xml:space="preserve">Jean Riz </t>
  </si>
  <si>
    <t>Éric Tousignant </t>
  </si>
  <si>
    <t xml:space="preserve">Haley Bennett </t>
  </si>
  <si>
    <t xml:space="preserve">André Boily </t>
  </si>
  <si>
    <t xml:space="preserve">Chris Church </t>
  </si>
  <si>
    <t xml:space="preserve">Knut Faldbakken </t>
  </si>
  <si>
    <t xml:space="preserve">Jimmy Giuffre </t>
  </si>
  <si>
    <t>Mike Hackem</t>
  </si>
  <si>
    <t>Bastien Schwainsteiger</t>
  </si>
  <si>
    <t>Julien Fontaine</t>
  </si>
  <si>
    <t>Bob Brookmeyer</t>
  </si>
  <si>
    <t>Chris Muss</t>
  </si>
  <si>
    <t>Marie-Josée Coursol</t>
  </si>
  <si>
    <t>Eli Kopter</t>
  </si>
  <si>
    <t>Alain Laliberté</t>
  </si>
  <si>
    <t>Burt Strudel</t>
  </si>
  <si>
    <t>Brock Lesnar</t>
  </si>
  <si>
    <t>Lou Fontinato</t>
  </si>
  <si>
    <t>Tania Joly</t>
  </si>
  <si>
    <t>El Macho</t>
  </si>
  <si>
    <t xml:space="preserve">Michael Mizrachi </t>
  </si>
  <si>
    <t>Captain Jack</t>
  </si>
  <si>
    <t>Canonball Aderley</t>
  </si>
  <si>
    <t>Dan Erickson</t>
  </si>
  <si>
    <t>Jack Plante</t>
  </si>
  <si>
    <t>Bobby Wagner</t>
  </si>
  <si>
    <t>Olivia Benson</t>
  </si>
  <si>
    <t>Matti Rönka</t>
  </si>
  <si>
    <t>Stephen Theplumber</t>
  </si>
  <si>
    <t>Mark Etchemyn</t>
  </si>
  <si>
    <t>Ann Hubisz</t>
  </si>
  <si>
    <t>Plé-A. Del Carmen</t>
  </si>
  <si>
    <t>Plé-A Del Carmen</t>
  </si>
  <si>
    <t>Sarah-Jade Sévigny</t>
  </si>
  <si>
    <t>Skip Bollero</t>
  </si>
  <si>
    <t>Tan Krette</t>
  </si>
  <si>
    <t>Gab Martin</t>
  </si>
  <si>
    <t>Léo Plante</t>
  </si>
  <si>
    <t>Tret Yack</t>
  </si>
  <si>
    <t>Blackbirds</t>
  </si>
  <si>
    <t>Corsaires</t>
  </si>
  <si>
    <t>Saison</t>
  </si>
  <si>
    <t>Amélie Gauthier</t>
  </si>
  <si>
    <t>Jay-Méo Héméba</t>
  </si>
  <si>
    <t>Samuel Sévigny</t>
  </si>
  <si>
    <t>Andrei Korozov</t>
  </si>
  <si>
    <t>Maggie Tortolla</t>
  </si>
  <si>
    <t>General Markov</t>
  </si>
  <si>
    <t>Nate Romanowski</t>
  </si>
  <si>
    <t>Karl Amhoff</t>
  </si>
  <si>
    <t>Lee Van Cleef</t>
  </si>
  <si>
    <t>Willy Ankora</t>
  </si>
  <si>
    <t>Cody Hoyt</t>
  </si>
  <si>
    <t>Dougless Furr</t>
  </si>
  <si>
    <t>Drakkar</t>
  </si>
  <si>
    <t>Barry Price</t>
  </si>
  <si>
    <t>Piment Fort</t>
  </si>
  <si>
    <t>Régiment</t>
  </si>
  <si>
    <t>Raphy Esoral</t>
  </si>
  <si>
    <t>Bram IronFell</t>
  </si>
  <si>
    <t>Jonfinn Valmann</t>
  </si>
  <si>
    <t>Eric Melvin</t>
  </si>
  <si>
    <t>Ariane Baillargeon</t>
  </si>
  <si>
    <t>Jacques Laplante</t>
  </si>
  <si>
    <t>Annie Verrette</t>
  </si>
  <si>
    <t>Daryl Dixon</t>
  </si>
  <si>
    <t>Cali Gula</t>
  </si>
  <si>
    <t>Den Kryden</t>
  </si>
  <si>
    <t>Patrice Robitaille</t>
  </si>
  <si>
    <t>Amanda Seyfried</t>
  </si>
  <si>
    <t>Heshoot Dlapointe</t>
  </si>
  <si>
    <t>Jay Johnson</t>
  </si>
  <si>
    <t>Arthur Pendragon</t>
  </si>
  <si>
    <t>Marcel Bilodeau</t>
  </si>
  <si>
    <t>Pete McCarron</t>
  </si>
  <si>
    <t>Tatati Tatata</t>
  </si>
  <si>
    <t>Eugène Ionesco</t>
  </si>
  <si>
    <t>Kraken</t>
  </si>
  <si>
    <t>Frères Hanson</t>
  </si>
  <si>
    <t>Charles Péguy</t>
  </si>
  <si>
    <t>Phil Gendron</t>
  </si>
  <si>
    <t>Chav's</t>
  </si>
  <si>
    <t>Mickey Gartner</t>
  </si>
  <si>
    <t>Lechoix Duchef</t>
  </si>
  <si>
    <t>Serveza Porfavor</t>
  </si>
  <si>
    <t>Xavier Briand</t>
  </si>
  <si>
    <t>Tomas Meyeroff</t>
  </si>
  <si>
    <t>Alex Galchuckie</t>
  </si>
  <si>
    <t>François Péloquin</t>
  </si>
  <si>
    <t>Camren Bicondova</t>
  </si>
  <si>
    <t>Barck Obama</t>
  </si>
  <si>
    <t>Steve Boily</t>
  </si>
  <si>
    <t>Veronica Star</t>
  </si>
  <si>
    <t>Johnny Gabb</t>
  </si>
  <si>
    <t>Shea Webert</t>
  </si>
  <si>
    <t>William Kirk</t>
  </si>
  <si>
    <t>Ragnar Jonasson</t>
  </si>
  <si>
    <t>Valderi Funicula</t>
  </si>
  <si>
    <t>P-L Martel</t>
  </si>
  <si>
    <t>Carlos Puyol</t>
  </si>
  <si>
    <t>Bella Forté</t>
  </si>
  <si>
    <t>Daniel Auto</t>
  </si>
  <si>
    <t>Tony Beato</t>
  </si>
  <si>
    <t>Zacharie Smith</t>
  </si>
  <si>
    <t>Benny Diktin</t>
  </si>
  <si>
    <t>Charlie Hulle</t>
  </si>
  <si>
    <t>The Boouse</t>
  </si>
  <si>
    <t>Mo'r Bihan</t>
  </si>
  <si>
    <t>Flying Carlos</t>
  </si>
  <si>
    <t>Tara Senko</t>
  </si>
  <si>
    <t>Jason Pasur</t>
  </si>
  <si>
    <t>Charles-Hugo Briand</t>
  </si>
  <si>
    <t>Jonathan Thériault</t>
  </si>
  <si>
    <t>Alex Terieur</t>
  </si>
  <si>
    <t>Alex Loveradu</t>
  </si>
  <si>
    <t>Joshua Yulsen</t>
  </si>
  <si>
    <t>Ratkan Gooroo</t>
  </si>
  <si>
    <t>Pierre Lapierre</t>
  </si>
  <si>
    <t>Connor McJesus</t>
  </si>
  <si>
    <t>Walt Longmire</t>
  </si>
  <si>
    <t>Tom Payne</t>
  </si>
  <si>
    <t>Kale McFlurry</t>
  </si>
  <si>
    <t>Renee Lapierre</t>
  </si>
  <si>
    <t>Nathan Gracie</t>
  </si>
  <si>
    <t>Nombre de Centre</t>
  </si>
  <si>
    <t>Willy Wonka</t>
  </si>
  <si>
    <t>Nombre de Ailier gauche</t>
  </si>
  <si>
    <t>Nombre de Ailier droit</t>
  </si>
  <si>
    <t>Nombre de Défenseurs</t>
  </si>
  <si>
    <t xml:space="preserve">Andrei Korozov </t>
  </si>
  <si>
    <t>Nombre de Gardien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</si>
</sst>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33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0"/>
      <color rgb="FF00339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6" xfId="0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/>
    <xf numFmtId="0" fontId="2" fillId="4" borderId="8" xfId="0" applyFont="1" applyFill="1" applyBorder="1" applyAlignment="1">
      <alignment horizontal="center"/>
    </xf>
    <xf numFmtId="0" fontId="0" fillId="4" borderId="6" xfId="0" applyFill="1" applyBorder="1"/>
    <xf numFmtId="0" fontId="2" fillId="4" borderId="12" xfId="0" applyFont="1" applyFill="1" applyBorder="1" applyAlignment="1">
      <alignment horizontal="center"/>
    </xf>
    <xf numFmtId="0" fontId="0" fillId="4" borderId="3" xfId="0" applyFill="1" applyBorder="1"/>
    <xf numFmtId="0" fontId="10" fillId="0" borderId="1" xfId="0" applyFont="1" applyBorder="1" applyAlignment="1">
      <alignment horizontal="left"/>
    </xf>
    <xf numFmtId="0" fontId="8" fillId="0" borderId="6" xfId="0" applyFont="1" applyBorder="1"/>
    <xf numFmtId="0" fontId="8" fillId="4" borderId="6" xfId="0" applyFont="1" applyFill="1" applyBorder="1"/>
    <xf numFmtId="0" fontId="8" fillId="4" borderId="3" xfId="0" applyFont="1" applyFill="1" applyBorder="1"/>
    <xf numFmtId="0" fontId="8" fillId="0" borderId="3" xfId="0" applyFont="1" applyBorder="1"/>
    <xf numFmtId="0" fontId="10" fillId="0" borderId="7" xfId="0" applyFont="1" applyBorder="1" applyAlignment="1">
      <alignment horizontal="left"/>
    </xf>
    <xf numFmtId="0" fontId="8" fillId="0" borderId="9" xfId="0" applyFont="1" applyBorder="1"/>
    <xf numFmtId="0" fontId="8" fillId="0" borderId="11" xfId="0" applyFont="1" applyBorder="1"/>
    <xf numFmtId="0" fontId="8" fillId="4" borderId="9" xfId="0" applyFont="1" applyFill="1" applyBorder="1"/>
    <xf numFmtId="0" fontId="8" fillId="4" borderId="13" xfId="0" applyFont="1" applyFill="1" applyBorder="1"/>
    <xf numFmtId="0" fontId="8" fillId="0" borderId="13" xfId="0" applyFont="1" applyBorder="1"/>
    <xf numFmtId="0" fontId="0" fillId="0" borderId="8" xfId="0" applyBorder="1"/>
    <xf numFmtId="0" fontId="0" fillId="0" borderId="10" xfId="0" applyBorder="1"/>
    <xf numFmtId="0" fontId="0" fillId="4" borderId="8" xfId="0" applyFill="1" applyBorder="1"/>
    <xf numFmtId="0" fontId="0" fillId="4" borderId="12" xfId="0" applyFill="1" applyBorder="1"/>
    <xf numFmtId="0" fontId="0" fillId="0" borderId="12" xfId="0" applyBorder="1"/>
    <xf numFmtId="0" fontId="1" fillId="2" borderId="0" xfId="0" applyFont="1" applyFill="1" applyAlignment="1">
      <alignment horizontal="left"/>
    </xf>
    <xf numFmtId="0" fontId="0" fillId="4" borderId="0" xfId="0" applyFill="1"/>
    <xf numFmtId="0" fontId="8" fillId="4" borderId="0" xfId="0" applyFont="1" applyFill="1"/>
    <xf numFmtId="0" fontId="2" fillId="4" borderId="10" xfId="0" applyFont="1" applyFill="1" applyBorder="1" applyAlignment="1">
      <alignment horizontal="center"/>
    </xf>
    <xf numFmtId="0" fontId="0" fillId="4" borderId="10" xfId="0" applyFill="1" applyBorder="1"/>
    <xf numFmtId="0" fontId="8" fillId="4" borderId="11" xfId="0" applyFont="1" applyFill="1" applyBorder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5"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b/>
        <color theme="0"/>
      </font>
      <fill>
        <patternFill patternType="solid">
          <fgColor indexed="64"/>
          <bgColor rgb="FF003399"/>
        </patternFill>
      </fill>
      <alignment horizontal="left" readingOrder="0"/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b/>
        <color theme="0"/>
      </font>
      <fill>
        <patternFill patternType="solid">
          <fgColor indexed="64"/>
          <bgColor rgb="FF003399"/>
        </patternFill>
      </fill>
      <alignment horizontal="left" readingOrder="0"/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b/>
        <color theme="0"/>
      </font>
      <fill>
        <patternFill patternType="solid">
          <fgColor indexed="64"/>
          <bgColor rgb="FF003399"/>
        </patternFill>
      </fill>
      <alignment horizontal="left" readingOrder="0"/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b/>
        <color theme="0"/>
      </font>
      <fill>
        <patternFill patternType="solid">
          <fgColor indexed="64"/>
          <bgColor rgb="FF003399"/>
        </patternFill>
      </fill>
      <alignment horizontal="left" readingOrder="0"/>
    </dxf>
    <dxf>
      <font>
        <color theme="0"/>
      </font>
      <fill>
        <patternFill patternType="solid">
          <fgColor indexed="64"/>
          <bgColor rgb="FF003399"/>
        </patternFill>
      </fill>
    </dxf>
    <dxf>
      <font>
        <b/>
        <color theme="0"/>
      </font>
      <fill>
        <patternFill patternType="solid">
          <fgColor indexed="64"/>
          <bgColor rgb="FF003399"/>
        </patternFill>
      </fill>
      <alignment horizontal="left" readingOrder="0"/>
    </dxf>
    <dxf>
      <font>
        <color theme="0"/>
      </font>
      <fill>
        <patternFill patternType="solid">
          <fgColor indexed="64"/>
          <bgColor rgb="FF0033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ilisateur Windows" refreshedDate="45244.42110324074" createdVersion="4" refreshedVersion="3" minRefreshableVersion="3" recordCount="97" xr:uid="{00000000-000A-0000-FFFF-FFFF11000000}">
  <cacheSource type="worksheet">
    <worksheetSource ref="A2:P99" sheet="Première équipe"/>
  </cacheSource>
  <cacheFields count="16">
    <cacheField name="Saison" numFmtId="0">
      <sharedItems containsString="0" containsBlank="1" containsNumber="1" containsInteger="1" minValue="1" maxValue="42"/>
    </cacheField>
    <cacheField name="Centre" numFmtId="0">
      <sharedItems containsBlank="1" count="29">
        <s v="Sébastien Lebeau "/>
        <m/>
        <s v="Yvon Boily "/>
        <s v="Pete Erpann "/>
        <s v="Patrice Martineau "/>
        <s v="Cal Indeblues "/>
        <s v="Hugues Maltais "/>
        <s v="M. Brutus "/>
        <s v="Peter Malkovich "/>
        <s v="Josh Henderson "/>
        <s v="Valerie Payne "/>
        <s v="Greg Parker "/>
        <s v="Lise Maltais "/>
        <s v="Arianne Gauthier "/>
        <s v="Cassandra Tremblay "/>
        <s v="Hakuna Matata "/>
        <s v="Scarlett Johansson "/>
        <s v="Ya Passepas "/>
        <s v="Marty Saint-Louis "/>
        <s v="Peeper Cayen "/>
        <s v="François Rabelais "/>
        <s v="Jack Carter "/>
        <s v="Sam Bah "/>
        <s v="Kitty Bazinga "/>
        <s v="Bastien Schwainsteiger"/>
        <s v="Michael Mizrachi "/>
        <s v="Amélie Gauthier"/>
        <s v="Nate Romanowski"/>
        <s v="Piment Fort"/>
      </sharedItems>
    </cacheField>
    <cacheField name="Équipe" numFmtId="0">
      <sharedItems containsBlank="1"/>
    </cacheField>
    <cacheField name="C-Concession" numFmtId="0">
      <sharedItems/>
    </cacheField>
    <cacheField name="Ailier gauche" numFmtId="0">
      <sharedItems containsBlank="1" count="32">
        <s v="Johan Suedsson "/>
        <m/>
        <s v="Sandy Rella "/>
        <s v="M. Hérodote "/>
        <s v="Maxime St-Jean "/>
        <s v="Steve Aikman "/>
        <s v="Père Sonnage "/>
        <s v="Père Estroïka "/>
        <s v="M. Empédocle "/>
        <s v="Martin Therrien "/>
        <s v="Mario Lepire "/>
        <s v="Yabuse Deshautres "/>
        <s v="Doc Holiday "/>
        <s v="Will Windecup "/>
        <s v="Blanche Neige "/>
        <s v="Marc-Antoine Tremblay "/>
        <s v="Clive Barker "/>
        <s v="Chris Viper "/>
        <s v="Temperance Brennan "/>
        <s v="Alexandra Obitchskin "/>
        <s v="Félix Oliver "/>
        <s v="Père Formons "/>
        <s v="R.J. Ellory "/>
        <s v="Cam Asutra "/>
        <s v="Haus Tralia"/>
        <s v="Ben London"/>
        <s v="Captain Jack"/>
        <s v="Jay-Méo Héméba"/>
        <s v="Karl Amhoff"/>
        <s v="Willy Ankora"/>
        <s v="Eric Melvin"/>
        <s v="Annie Verrette"/>
      </sharedItems>
    </cacheField>
    <cacheField name="Équipe2" numFmtId="0">
      <sharedItems containsBlank="1"/>
    </cacheField>
    <cacheField name="AG-Concession" numFmtId="0">
      <sharedItems/>
    </cacheField>
    <cacheField name="Ailier droit" numFmtId="0">
      <sharedItems containsBlank="1" count="34">
        <s v="Raymond Alcindor "/>
        <m/>
        <s v="Père Formant "/>
        <s v="Magic Elminster "/>
        <s v="Boris Richard "/>
        <s v="Paul O'Rico "/>
        <s v="Jason Garnott "/>
        <s v="Lee Price "/>
        <s v="Michael Hickenbottom "/>
        <s v="Jaromirte Jagrrrer "/>
        <s v="Père Laface "/>
        <s v="Michael Bossu "/>
        <s v="Jonathan Dacko "/>
        <s v="Marish Nikov "/>
        <s v="Juhliet Lehruh "/>
        <s v="Meco Gazella "/>
        <s v="Ake Edwarson "/>
        <s v="Fiona Dopina "/>
        <s v="Max Beckmann "/>
        <s v="Ricky Cotton "/>
        <s v="Kelly Manjaro "/>
        <s v="Théo Fleury "/>
        <s v="Al Legria "/>
        <s v="Alexis Balance "/>
        <s v="Matti Rönkä"/>
        <s v="Père Ypessie "/>
        <s v="Dany Ross "/>
        <s v="Charles Bishop "/>
        <s v="Kremo Letchev"/>
        <s v="Canonball Aderley"/>
        <s v="Samuel Sévigny"/>
        <s v="Cody Hoyt"/>
        <s v="Raphy Esoral"/>
        <s v="Daryl Dixon"/>
      </sharedItems>
    </cacheField>
    <cacheField name="Équipe3" numFmtId="0">
      <sharedItems containsBlank="1"/>
    </cacheField>
    <cacheField name="AD-Concession" numFmtId="0">
      <sharedItems/>
    </cacheField>
    <cacheField name="Défenseurs" numFmtId="0">
      <sharedItems containsBlank="1" count="54">
        <s v="Jean-René Houle "/>
        <s v="Mario Lemire "/>
        <s v="Bernie Brillfinn "/>
        <s v="Richard Otis "/>
        <s v="Bruce Martin "/>
        <s v="Roman Rysaneck "/>
        <s v="Richard Brunet "/>
        <s v="Sandis Ontelynch "/>
        <s v="Bobby Orgue "/>
        <s v="Ned Hamfist "/>
        <s v="Justin Pakados "/>
        <s v="Brent Sawyer "/>
        <s v="Don Dorganne "/>
        <s v="Yempal Trafik "/>
        <s v="Serge Lanthier "/>
        <s v="Vin. Sincennes "/>
        <s v="Jason Gagné "/>
        <s v="Indy Jones "/>
        <s v="Camille Laurent "/>
        <s v="Koza Nostra-Damus "/>
        <s v="Donovan Bouchard "/>
        <s v="Still Splendidum "/>
        <s v="Dirk Diggler "/>
        <s v="Massimo Pacetti "/>
        <s v="Henning Mankell "/>
        <s v="Kazuhiro Murakoshi "/>
        <s v="Kristopher McNabb "/>
        <s v="Arkadi Renko "/>
        <s v="Uncle Tom "/>
        <s v="Peter Robinson "/>
        <s v="Pierce Pelletier "/>
        <s v="Eric Lindgren "/>
        <s v="Marie Nhade "/>
        <s v="Captan Spikin "/>
        <s v="John Dolmayan "/>
        <s v="Kat Dennings "/>
        <s v="Muc Lartin "/>
        <s v="Stephen Theplumber "/>
        <s v="Alphonse Daudet "/>
        <s v="Céline Dion-Phaneuf "/>
        <s v="Phil Hellmuth "/>
        <s v="Andrei Korozov"/>
        <s v="Père Forateur"/>
        <s v="Alfred de Vigny "/>
        <s v="Dan Erickson"/>
        <s v="General Markov"/>
        <s v="Lee Van Cleef"/>
        <s v="Dougless Furr"/>
        <s v="Bram IronFell"/>
        <s v="Alain Laliberté"/>
        <s v="Ariane Baillargeon"/>
        <s v="Cali Gula"/>
        <m/>
        <s v="Andrei Korosov" u="1"/>
      </sharedItems>
    </cacheField>
    <cacheField name="Équipe4" numFmtId="0">
      <sharedItems containsBlank="1"/>
    </cacheField>
    <cacheField name="D-Concession" numFmtId="0">
      <sharedItems/>
    </cacheField>
    <cacheField name="Gardien" numFmtId="0">
      <sharedItems containsBlank="1" count="33">
        <s v="Johnny Canuck "/>
        <m/>
        <s v="François Briand "/>
        <s v="Van Richten "/>
        <s v="Chris McDonald "/>
        <s v="Stan Dupp  "/>
        <s v="Ron Hextaldinair "/>
        <s v="Martin Odeur "/>
        <s v="Martin Lavoie "/>
        <s v="Turner Théroux "/>
        <s v="T. Tartare "/>
        <s v="Tony Supposito "/>
        <s v="Olivier Briand "/>
        <s v="Charles Manson "/>
        <s v="Pat Hatfrit "/>
        <s v="Bill-E. Smith "/>
        <s v="Mo Bolduc "/>
        <s v="Dennis Lehane "/>
        <s v="Paule Hymair "/>
        <s v="Mika Waltari "/>
        <s v="Jen Riz "/>
        <s v="Al Aska "/>
        <s v="Thepuck Stopshere "/>
        <s v="Martin Brother "/>
        <s v="Tuc Marlin "/>
        <s v="Carl Thornthon"/>
        <s v="Ann Hubisz "/>
        <s v="Jack Plante"/>
        <s v="Maggie Tortolla"/>
        <s v="Barry Price"/>
        <s v="Jonfinn Valmann"/>
        <s v="Jacques Laplante"/>
        <s v="Den Kryden"/>
      </sharedItems>
    </cacheField>
    <cacheField name="Équipe5" numFmtId="0">
      <sharedItems containsBlank="1"/>
    </cacheField>
    <cacheField name="G-Concess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Tremblay" refreshedDate="45244.442912384256" createdVersion="4" refreshedVersion="8" minRefreshableVersion="3" recordCount="98" xr:uid="{00000000-000A-0000-FFFF-FFFF03000000}">
  <cacheSource type="worksheet">
    <worksheetSource ref="A2:P100" sheet="Deuxième équipe"/>
  </cacheSource>
  <cacheFields count="16">
    <cacheField name="Saison" numFmtId="0">
      <sharedItems containsString="0" containsBlank="1" containsNumber="1" containsInteger="1" minValue="1" maxValue="42"/>
    </cacheField>
    <cacheField name="Centre" numFmtId="0">
      <sharedItems containsBlank="1" count="38">
        <s v="Pete Erpann "/>
        <m/>
        <s v="Hughes Maltais "/>
        <s v="Cal Indeblues "/>
        <s v="René Lecavalier "/>
        <s v="Gordon Weimer "/>
        <s v="Fred Nicole "/>
        <s v="Mick Heymaus "/>
        <s v="Serverus Snape "/>
        <s v="Gabrielle Bergeron "/>
        <s v="Grayne Wetzky "/>
        <s v="Josh Henderson "/>
        <s v="Pete Jr Erpann "/>
        <s v="Tes Messagère "/>
        <s v="Lise Maltais "/>
        <s v="Alex Trudel "/>
        <s v="Père Fection "/>
        <s v="Arianne Gauthier "/>
        <s v="Peeper Cayen "/>
        <s v="Fred Saberhagen "/>
        <s v="Cécile Labelle-Cécile "/>
        <s v="Phil Ivey "/>
        <s v="Sidney Frisbee "/>
        <s v="Véro Nick "/>
        <s v="Wilbrod Lafortune "/>
        <s v="Viktor Bloom "/>
        <s v="Merlin Lessard "/>
        <s v="Blake Combmountain "/>
        <s v="Mick Elangelo "/>
        <s v="Johan Theorin "/>
        <s v="Bobby Wagner"/>
        <s v="Patrice Robitaille"/>
        <s v="Arthur Pendragon"/>
        <s v="Eugène Ionesco"/>
        <s v="Willy Wonka"/>
        <s v="Serveza Porfavor"/>
        <s v="Alex Galchuckie"/>
        <s v="Willy Womka" u="1"/>
      </sharedItems>
    </cacheField>
    <cacheField name="Équipe" numFmtId="0">
      <sharedItems containsBlank="1"/>
    </cacheField>
    <cacheField name="C-Concession" numFmtId="0">
      <sharedItems containsBlank="1" count="25">
        <s v="Calembour"/>
        <e v="#N/A"/>
        <s v="Boys"/>
        <s v="Braves"/>
        <s v="Kraken"/>
        <s v="Gnomes"/>
        <s v="Mystère"/>
        <s v="Corsaires"/>
        <s v="Sol-Air"/>
        <s v="Régiment"/>
        <s v="Aigles"/>
        <s v="Moines"/>
        <s v="As"/>
        <s v="Drakkar"/>
        <s v="Rock'n Roll"/>
        <s v="Red Devils*"/>
        <s v="Seigneurs"/>
        <s v="Frontenac"/>
        <m/>
        <s v="Mulots"/>
        <s v="Grippli's" u="1"/>
        <s v="Remparts" u="1"/>
        <s v="Blackbirds" u="1"/>
        <s v="Gitans" u="1"/>
        <s v="Racailles" u="1"/>
      </sharedItems>
    </cacheField>
    <cacheField name="Ailier gauche" numFmtId="0">
      <sharedItems containsBlank="1" count="37">
        <s v="Mitch Kruger "/>
        <m/>
        <s v="Claude Lapointe "/>
        <s v="Alec Witt "/>
        <s v="Steve Aikman "/>
        <s v="Alexandre Tremblay "/>
        <s v="Mario Fortin "/>
        <s v="Sergio Marteli "/>
        <s v="Mario Lepire "/>
        <s v="Malbrough Vattenger "/>
        <s v="Jack Daniels "/>
        <s v="Orasio DonCarlos "/>
        <s v="Blanche Neige "/>
        <s v="Clive Barker "/>
        <s v="Doc Holiday "/>
        <s v="Alex Harvey "/>
        <s v="Temperance Brennan "/>
        <s v="Sean Bates "/>
        <s v="Marc-Antoine Tremblay "/>
        <s v="Jason Kruger "/>
        <s v="Bill Créance "/>
        <s v="Michael Koryta "/>
        <s v="Denis Mercure "/>
        <s v="Felix Oliver "/>
        <s v="Cam Asutra "/>
        <s v="Ben London "/>
        <s v="Haus Tralia "/>
        <s v="Alfred De Musset "/>
        <s v="Lami Jeang "/>
        <s v="Olivia Benson"/>
        <s v="Amanda Seyfried"/>
        <s v="Marcel Bilodeau"/>
        <s v="Pete McCarron"/>
        <s v="Frères Hanson"/>
        <s v="Karl Amhoff"/>
        <s v="Xavier Briand"/>
        <s v="François Péloquin"/>
      </sharedItems>
    </cacheField>
    <cacheField name="Équipe2" numFmtId="0">
      <sharedItems containsBlank="1"/>
    </cacheField>
    <cacheField name="AG-Concession" numFmtId="0">
      <sharedItems containsBlank="1" count="24">
        <s v="As"/>
        <e v="#N/A"/>
        <s v="Drakkar"/>
        <s v="Chiefs"/>
        <s v="Corsaires"/>
        <s v="Frontenac"/>
        <s v="Légendes"/>
        <s v="Moines"/>
        <s v="Gnomes"/>
        <s v="Kraken"/>
        <s v="Strikers"/>
        <s v="Mystère"/>
        <s v="Hitmen*"/>
        <s v="Braves"/>
        <s v="Mulots"/>
        <s v="Calembour"/>
        <s v="Seigneurs"/>
        <s v="Aigles"/>
        <s v="Rock'n Roll"/>
        <m/>
        <s v="Blackbirds" u="1"/>
        <s v="Grippli's" u="1"/>
        <s v="Gitans" u="1"/>
        <s v="Racailles" u="1"/>
      </sharedItems>
    </cacheField>
    <cacheField name="Ailier droit" numFmtId="0">
      <sharedItems containsBlank="1" count="33">
        <s v="Père Formant "/>
        <m/>
        <s v="Raymond Alcindor "/>
        <s v="Jérôme Lavoie "/>
        <s v="Francis Leclerc "/>
        <s v="Boris Richard "/>
        <s v="Pat Lindros "/>
        <s v="Père Laface "/>
        <s v="Michael Hickenbottom "/>
        <s v="Cam Daily "/>
        <s v="BerFr Gr'Tro "/>
        <s v="Brad Black "/>
        <s v="Caroline Dufour "/>
        <s v="Jonathan Dacko "/>
        <s v="Ricky Cotton "/>
        <s v="Mike Tiburon "/>
        <s v="Juhliet Lehruh "/>
        <s v="Annie Dofinet "/>
        <s v="Ake Edwarson "/>
        <s v="Talon Achille "/>
        <s v="Ismok Deshautres "/>
        <s v="Dédé Boily "/>
        <s v="Kiwi Dunedin "/>
        <s v="Père Defesses "/>
        <s v="Al Legria "/>
        <s v="Kremo Letchev "/>
        <s v="Nou Yorke "/>
        <s v="Samuel Sévigny "/>
        <s v="Matti Rönka"/>
        <s v="Tatati Tatata"/>
        <s v="Charles Péguy"/>
        <s v="Mickey Gartner"/>
        <s v="Raphy Esoral"/>
      </sharedItems>
    </cacheField>
    <cacheField name="Équipe3" numFmtId="0">
      <sharedItems containsBlank="1"/>
    </cacheField>
    <cacheField name="AD-Concession" numFmtId="0">
      <sharedItems containsBlank="1" count="21">
        <s v="Moines"/>
        <e v="#N/A"/>
        <s v="Chiefs"/>
        <s v="Boys"/>
        <s v="Sol-Air"/>
        <s v="Hitmen*"/>
        <s v="Légendes"/>
        <s v="Mystère"/>
        <s v="Mulots"/>
        <s v="Gnomes"/>
        <s v="Corsaires"/>
        <s v="Frontenac"/>
        <s v="Strikers"/>
        <s v="Red Devils*"/>
        <s v="Seigneurs"/>
        <s v="Calembour"/>
        <s v="Spearows"/>
        <s v="Braves"/>
        <m/>
        <s v="Aigles"/>
        <s v="Racailles" u="1"/>
      </sharedItems>
    </cacheField>
    <cacheField name="Défenseurs" numFmtId="0">
      <sharedItems containsBlank="1" count="62">
        <s v="Bernie Brillfinn "/>
        <s v="Jay Nearal "/>
        <s v="Richard Otis "/>
        <s v="Jeanne D'Arc "/>
        <s v="Richard Brunet "/>
        <s v="Steeve Foley "/>
        <s v="Mario Lemire "/>
        <s v="Justin Pakados "/>
        <s v="Chris Cheerios "/>
        <s v="Ned Hamfist "/>
        <s v="Sylvain Perreault "/>
        <s v="Caramon Majéra "/>
        <s v="Jean-Marc Plourde "/>
        <s v="A. Apollon "/>
        <s v="Vin. Sincennes "/>
        <s v="Bobby Orgue "/>
        <s v="Vladimir Flanmounov "/>
        <s v="Neville Longbottom "/>
        <s v="Daniel Lalonde "/>
        <s v="Donovan Bouchard "/>
        <s v="Jay Bouzmaster "/>
        <s v="Reijo Hakulinen "/>
        <s v="Still Splendidum "/>
        <s v="Robert Legros "/>
        <s v="Jean-Marc Lalonde "/>
        <s v="Louis Lespérance "/>
        <s v="Frank Flint "/>
        <s v="M. Théocrite "/>
        <s v="Hiro Nakamura "/>
        <s v="Tom Badgerlock "/>
        <s v="Alexandre Briand "/>
        <s v="Richius Vantran "/>
        <s v="René Descartes "/>
        <s v="Rénata Boily "/>
        <s v="Kristopher McNabb "/>
        <s v="Steven Scotty "/>
        <s v="Pierce Pelletier "/>
        <s v="Émile Deschesne "/>
        <s v="Kazuhiro Murakoshi "/>
        <s v="Mikael Blomquist "/>
        <s v="Peter Robinson "/>
        <s v="Céline Dion-Phaneuf "/>
        <s v="Max Payne "/>
        <s v="Stephen Theplumber"/>
        <s v="Captan Spikin "/>
        <s v="Andre Korozov "/>
        <s v="Sam Gimignano "/>
        <s v="PeeKay Subberban "/>
        <s v="Rahan Dentcroche "/>
        <s v="Monte Catini "/>
        <s v="Andrei Korozov "/>
        <s v="Heshoot Dlapointe"/>
        <s v="Jay Johnson"/>
        <s v="Dougless Furr"/>
        <s v="Bram IronFell"/>
        <s v="Lechoix Duchef"/>
        <s v="Tomas Meyeroff"/>
        <s v="General Markov"/>
        <s v="Camren Bicondova"/>
        <m/>
        <s v="Andrei Korosov " u="1"/>
        <s v="Stephen Theplumber " u="1"/>
      </sharedItems>
    </cacheField>
    <cacheField name="Équipe4" numFmtId="0">
      <sharedItems containsBlank="1"/>
    </cacheField>
    <cacheField name="D-Concession" numFmtId="0">
      <sharedItems containsBlank="1" count="26">
        <s v="Mystère"/>
        <s v="Boys"/>
        <s v="Calembour"/>
        <s v="Strikers"/>
        <s v="Drakkar"/>
        <s v="Frontenac"/>
        <s v="Régiment"/>
        <s v="Aigles"/>
        <s v="Légendes"/>
        <s v="Sol-Air"/>
        <s v="Mulots"/>
        <s v="Moufettes*"/>
        <s v="Chiefs"/>
        <s v="Seigneurs"/>
        <s v="Rock'n Roll"/>
        <s v="Corsaires"/>
        <s v="Gnomes"/>
        <s v="Kraken"/>
        <s v="Red Devils*"/>
        <m/>
        <e v="#N/A"/>
        <s v="Blackbirds" u="1"/>
        <s v="Remparts" u="1"/>
        <s v="Grippli's" u="1"/>
        <s v="Gitans" u="1"/>
        <s v="Racailles" u="1"/>
      </sharedItems>
    </cacheField>
    <cacheField name="Gardien" numFmtId="0">
      <sharedItems containsBlank="1" count="37">
        <s v="Louise Beaudoin "/>
        <m/>
        <s v="Dom Hinater "/>
        <s v="Sonny Mullahy "/>
        <s v="Daniel Munger "/>
        <s v="Stan Dupp  "/>
        <s v="Patrick Barrière "/>
        <s v="Gump Forresly "/>
        <s v="Chris McDonald "/>
        <s v="Claude Lavoie "/>
        <s v="Hugh TheHand "/>
        <s v="O. Ouranos "/>
        <s v="Gerry Shaver "/>
        <s v="Wilhem Hasburg "/>
        <s v="Olivier Briand "/>
        <s v="Martin Lavoie "/>
        <s v="Dennis Lehane "/>
        <s v="Paule Hymair "/>
        <s v="Jean Lavoie "/>
        <s v="Gus Hansen "/>
        <s v="Noël Gauthier "/>
        <s v="ThePuck Stopshere "/>
        <s v="Al Aska "/>
        <s v="Croque Mitaine "/>
        <s v="Al Star "/>
        <s v="Leo Ikeda "/>
        <s v="M. DeLaRochefoucauld "/>
        <s v="Plé-A Del Carmen"/>
        <s v="Plé-A. Del Carmen"/>
        <s v="Ann Hubisz"/>
        <s v="Lennie Tristano "/>
        <s v="Mark Etchemyn"/>
        <s v="Carl Thornthon"/>
        <s v="Phil Gendron"/>
        <s v="El Macho"/>
        <s v="Barry Price"/>
        <s v="Jonfinn Valmann"/>
      </sharedItems>
    </cacheField>
    <cacheField name="Équipe5" numFmtId="0">
      <sharedItems containsBlank="1"/>
    </cacheField>
    <cacheField name="G-Concession" numFmtId="0">
      <sharedItems containsBlank="1" count="27">
        <s v="Strikers"/>
        <e v="#N/A"/>
        <s v="Mystère"/>
        <s v="Moines"/>
        <s v="Légendes"/>
        <s v="Kraken"/>
        <s v="Drakkar"/>
        <s v="Hitmen*"/>
        <s v="Sol-Air"/>
        <s v="Chiefs"/>
        <s v="Moufettes*"/>
        <s v="Mulots"/>
        <s v="Frontenac"/>
        <s v="Rock'n Roll"/>
        <s v="As"/>
        <s v="Calembour"/>
        <s v="Régiment"/>
        <s v="Braves"/>
        <s v="Red Devils*"/>
        <s v="Corsaires"/>
        <m/>
        <s v="Aigles"/>
        <s v="Grippli's" u="1"/>
        <s v="Blackbirds" u="1"/>
        <s v="Remparts" u="1"/>
        <s v="Gitans" u="1"/>
        <s v="Racaille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n v="1"/>
    <x v="0"/>
    <s v="Earthquake"/>
    <s v="Mystère"/>
    <x v="0"/>
    <s v="Calembour"/>
    <s v="Calembour"/>
    <x v="0"/>
    <s v="Chiefs"/>
    <s v="Chiefs"/>
    <x v="0"/>
    <s v="Chiefs"/>
    <s v="Chiefs"/>
    <x v="0"/>
    <s v="Calembour"/>
    <s v="Calembour"/>
  </r>
  <r>
    <m/>
    <x v="1"/>
    <m/>
    <e v="#N/A"/>
    <x v="1"/>
    <m/>
    <e v="#N/A"/>
    <x v="1"/>
    <m/>
    <e v="#N/A"/>
    <x v="1"/>
    <s v="Tueurs"/>
    <s v="Légendes"/>
    <x v="1"/>
    <m/>
    <e v="#N/A"/>
  </r>
  <r>
    <n v="2"/>
    <x v="2"/>
    <s v="Calembour"/>
    <s v="Calembour"/>
    <x v="2"/>
    <s v="Earthquake"/>
    <s v="Mystère"/>
    <x v="2"/>
    <s v="Moines"/>
    <s v="Moines"/>
    <x v="2"/>
    <s v="Earthquake"/>
    <s v="Mystère"/>
    <x v="2"/>
    <s v="Boys"/>
    <s v="Boys"/>
  </r>
  <r>
    <m/>
    <x v="1"/>
    <m/>
    <e v="#N/A"/>
    <x v="1"/>
    <m/>
    <e v="#N/A"/>
    <x v="1"/>
    <m/>
    <e v="#N/A"/>
    <x v="0"/>
    <s v="Chiefs"/>
    <s v="Chiefs"/>
    <x v="1"/>
    <m/>
    <e v="#N/A"/>
  </r>
  <r>
    <n v="3"/>
    <x v="3"/>
    <s v="Calembour"/>
    <s v="Calembour"/>
    <x v="3"/>
    <s v="Calembour"/>
    <s v="Calembour"/>
    <x v="2"/>
    <s v="Moines"/>
    <s v="Moines"/>
    <x v="3"/>
    <s v="Calembour"/>
    <s v="Calembour"/>
    <x v="2"/>
    <s v="Boys"/>
    <s v="Boys"/>
  </r>
  <r>
    <m/>
    <x v="1"/>
    <m/>
    <e v="#N/A"/>
    <x v="1"/>
    <m/>
    <e v="#N/A"/>
    <x v="1"/>
    <m/>
    <e v="#N/A"/>
    <x v="4"/>
    <s v="Chiefs"/>
    <s v="Chiefs"/>
    <x v="1"/>
    <m/>
    <e v="#N/A"/>
  </r>
  <r>
    <n v="4"/>
    <x v="4"/>
    <s v="Chiefs"/>
    <s v="Chiefs"/>
    <x v="2"/>
    <s v="Sol-Air"/>
    <s v="Sol-Air"/>
    <x v="2"/>
    <s v="Moines"/>
    <s v="Moines"/>
    <x v="3"/>
    <s v="Calembour"/>
    <s v="Calembour"/>
    <x v="2"/>
    <s v="Boys"/>
    <s v="Boys"/>
  </r>
  <r>
    <m/>
    <x v="1"/>
    <m/>
    <e v="#N/A"/>
    <x v="1"/>
    <m/>
    <e v="#N/A"/>
    <x v="1"/>
    <m/>
    <e v="#N/A"/>
    <x v="4"/>
    <s v="Chiefs"/>
    <s v="Chiefs"/>
    <x v="1"/>
    <m/>
    <e v="#N/A"/>
  </r>
  <r>
    <n v="5"/>
    <x v="3"/>
    <s v="Calembour"/>
    <s v="Calembour"/>
    <x v="4"/>
    <s v="Virus"/>
    <s v="Aigles"/>
    <x v="3"/>
    <s v="Moines"/>
    <s v="Moines"/>
    <x v="1"/>
    <s v="Cosmopolite"/>
    <s v="Remparts"/>
    <x v="3"/>
    <s v="Ours Polaires"/>
    <s v="As"/>
  </r>
  <r>
    <m/>
    <x v="1"/>
    <m/>
    <e v="#N/A"/>
    <x v="1"/>
    <m/>
    <e v="#N/A"/>
    <x v="1"/>
    <m/>
    <e v="#N/A"/>
    <x v="5"/>
    <s v="Hitmen"/>
    <s v="Hitmen*"/>
    <x v="1"/>
    <m/>
    <e v="#N/A"/>
  </r>
  <r>
    <n v="6"/>
    <x v="5"/>
    <s v="Anciens"/>
    <s v="Braves"/>
    <x v="5"/>
    <s v="Chiefs"/>
    <s v="Chiefs"/>
    <x v="4"/>
    <s v="Hitmen"/>
    <s v="Hitmen*"/>
    <x v="3"/>
    <s v="Sol-Air"/>
    <s v="Sol-Air"/>
    <x v="4"/>
    <s v="Chiefs"/>
    <s v="Chiefs"/>
  </r>
  <r>
    <m/>
    <x v="1"/>
    <m/>
    <e v="#N/A"/>
    <x v="1"/>
    <m/>
    <e v="#N/A"/>
    <x v="1"/>
    <m/>
    <e v="#N/A"/>
    <x v="6"/>
    <s v="Gitans"/>
    <s v="Blackbirds"/>
    <x v="1"/>
    <m/>
    <e v="#N/A"/>
  </r>
  <r>
    <n v="7"/>
    <x v="5"/>
    <s v="Anciens"/>
    <s v="Braves"/>
    <x v="6"/>
    <s v="Moines"/>
    <s v="Moines"/>
    <x v="5"/>
    <s v="Anciens"/>
    <s v="Braves"/>
    <x v="7"/>
    <s v="Sol-Air"/>
    <s v="Sol-Air"/>
    <x v="5"/>
    <s v="Gitans"/>
    <s v="Blackbirds"/>
  </r>
  <r>
    <m/>
    <x v="1"/>
    <m/>
    <e v="#N/A"/>
    <x v="1"/>
    <m/>
    <e v="#N/A"/>
    <x v="1"/>
    <m/>
    <e v="#N/A"/>
    <x v="8"/>
    <s v="Chiefs"/>
    <s v="Chiefs"/>
    <x v="1"/>
    <m/>
    <e v="#N/A"/>
  </r>
  <r>
    <n v="8"/>
    <x v="6"/>
    <s v="Boys"/>
    <s v="Boys"/>
    <x v="7"/>
    <s v="Moines"/>
    <s v="Moines"/>
    <x v="3"/>
    <s v="Moines"/>
    <s v="Moines"/>
    <x v="7"/>
    <s v="Sol-Air"/>
    <s v="Sol-Air"/>
    <x v="6"/>
    <s v="Moines"/>
    <s v="Moines"/>
  </r>
  <r>
    <m/>
    <x v="1"/>
    <m/>
    <e v="#N/A"/>
    <x v="1"/>
    <m/>
    <e v="#N/A"/>
    <x v="1"/>
    <m/>
    <e v="#N/A"/>
    <x v="8"/>
    <s v="Chiefs"/>
    <s v="Chiefs"/>
    <x v="1"/>
    <m/>
    <e v="#N/A"/>
  </r>
  <r>
    <n v="9"/>
    <x v="5"/>
    <s v="Calembour"/>
    <s v="Calembour"/>
    <x v="8"/>
    <s v="Ours Polaires"/>
    <s v="As"/>
    <x v="6"/>
    <s v="Red Devils"/>
    <s v="Red Devils*"/>
    <x v="9"/>
    <s v="Sol-Air"/>
    <s v="Sol-Air"/>
    <x v="7"/>
    <s v="Doom Pirates"/>
    <s v="Légendes"/>
  </r>
  <r>
    <m/>
    <x v="1"/>
    <m/>
    <e v="#N/A"/>
    <x v="1"/>
    <m/>
    <e v="#N/A"/>
    <x v="1"/>
    <m/>
    <e v="#N/A"/>
    <x v="10"/>
    <s v="Calembour"/>
    <s v="Calembour"/>
    <x v="1"/>
    <m/>
    <e v="#N/A"/>
  </r>
  <r>
    <n v="10"/>
    <x v="6"/>
    <s v="Boys"/>
    <s v="Boys"/>
    <x v="7"/>
    <s v="Moines"/>
    <s v="Moines"/>
    <x v="7"/>
    <s v="Warriors"/>
    <s v="Mulots"/>
    <x v="6"/>
    <s v="Gitans"/>
    <s v="Blackbirds"/>
    <x v="8"/>
    <s v="Boys"/>
    <s v="Boys"/>
  </r>
  <r>
    <m/>
    <x v="1"/>
    <m/>
    <e v="#N/A"/>
    <x v="1"/>
    <m/>
    <e v="#N/A"/>
    <x v="1"/>
    <m/>
    <e v="#N/A"/>
    <x v="11"/>
    <s v="Hitmen"/>
    <s v="Hitmen*"/>
    <x v="1"/>
    <m/>
    <e v="#N/A"/>
  </r>
  <r>
    <n v="11"/>
    <x v="7"/>
    <s v="Braves"/>
    <s v="Braves"/>
    <x v="5"/>
    <s v="Chiefs"/>
    <s v="Chiefs"/>
    <x v="8"/>
    <s v="Mystère"/>
    <s v="Mystère"/>
    <x v="12"/>
    <s v="Red Devils"/>
    <s v="Red Devils*"/>
    <x v="9"/>
    <s v="Mystère"/>
    <s v="Mystère"/>
  </r>
  <r>
    <m/>
    <x v="1"/>
    <m/>
    <e v="#N/A"/>
    <x v="1"/>
    <m/>
    <e v="#N/A"/>
    <x v="1"/>
    <m/>
    <e v="#N/A"/>
    <x v="13"/>
    <s v="Amazones"/>
    <s v="Strikers"/>
    <x v="1"/>
    <m/>
    <e v="#N/A"/>
  </r>
  <r>
    <n v="12"/>
    <x v="8"/>
    <s v="Bandits"/>
    <s v="Gnomes"/>
    <x v="9"/>
    <s v="Braves"/>
    <s v="Braves"/>
    <x v="9"/>
    <s v="Bandits"/>
    <s v="Gnomes"/>
    <x v="13"/>
    <s v="Amazones"/>
    <s v="Strikers"/>
    <x v="6"/>
    <s v="Moines"/>
    <s v="Moines"/>
  </r>
  <r>
    <m/>
    <x v="1"/>
    <m/>
    <e v="#N/A"/>
    <x v="1"/>
    <m/>
    <e v="#N/A"/>
    <x v="1"/>
    <m/>
    <e v="#N/A"/>
    <x v="8"/>
    <s v="Chiefs"/>
    <s v="Chiefs"/>
    <x v="1"/>
    <m/>
    <e v="#N/A"/>
  </r>
  <r>
    <n v="13"/>
    <x v="9"/>
    <s v="Remparts"/>
    <s v="Remparts"/>
    <x v="5"/>
    <s v="Chiefs"/>
    <s v="Chiefs"/>
    <x v="4"/>
    <s v="Hitmen"/>
    <s v="Hitmen*"/>
    <x v="12"/>
    <s v="Red Devils"/>
    <s v="Red Devils*"/>
    <x v="10"/>
    <s v="Ice Cats"/>
    <s v="Hitmen*"/>
  </r>
  <r>
    <m/>
    <x v="1"/>
    <m/>
    <e v="#N/A"/>
    <x v="1"/>
    <m/>
    <e v="#N/A"/>
    <x v="1"/>
    <m/>
    <e v="#N/A"/>
    <x v="8"/>
    <s v="Chiefs"/>
    <s v="Chiefs"/>
    <x v="1"/>
    <m/>
    <e v="#N/A"/>
  </r>
  <r>
    <n v="14"/>
    <x v="10"/>
    <s v="Amazones"/>
    <s v="Strikers"/>
    <x v="10"/>
    <s v="Ours Polaireset "/>
    <s v="As"/>
    <x v="10"/>
    <s v="Moines"/>
    <s v="Moines"/>
    <x v="14"/>
    <s v="Boys"/>
    <s v="Boys"/>
    <x v="11"/>
    <s v="Boys"/>
    <s v="Boys"/>
  </r>
  <r>
    <m/>
    <x v="1"/>
    <m/>
    <e v="#N/A"/>
    <x v="11"/>
    <s v="Calembour"/>
    <s v="Calembour"/>
    <x v="1"/>
    <m/>
    <e v="#N/A"/>
    <x v="9"/>
    <s v="Sol-Air"/>
    <s v="Sol-Air"/>
    <x v="1"/>
    <m/>
    <e v="#N/A"/>
  </r>
  <r>
    <n v="15"/>
    <x v="11"/>
    <s v="Braves"/>
    <s v="Braves"/>
    <x v="12"/>
    <s v="Gitans"/>
    <s v="Blackbirds"/>
    <x v="11"/>
    <s v="National"/>
    <s v="Légendes"/>
    <x v="15"/>
    <s v="Calembour"/>
    <s v="Calembour"/>
    <x v="12"/>
    <s v="Bulldogs"/>
    <s v="Frontenac"/>
  </r>
  <r>
    <m/>
    <x v="1"/>
    <m/>
    <e v="#N/A"/>
    <x v="1"/>
    <m/>
    <e v="#N/A"/>
    <x v="1"/>
    <m/>
    <e v="#N/A"/>
    <x v="16"/>
    <s v="Bulldogs"/>
    <s v="Frontenac"/>
    <x v="1"/>
    <m/>
    <e v="#N/A"/>
  </r>
  <r>
    <n v="16"/>
    <x v="10"/>
    <s v="Amazones"/>
    <s v="Strikers"/>
    <x v="13"/>
    <s v="Calembour"/>
    <s v="Calembour"/>
    <x v="12"/>
    <s v="Sol-Air"/>
    <s v="Sol-Air"/>
    <x v="15"/>
    <s v="Calembour"/>
    <s v="Calembour"/>
    <x v="13"/>
    <s v="Red Devils"/>
    <s v="Red Devils*"/>
  </r>
  <r>
    <m/>
    <x v="1"/>
    <m/>
    <e v="#N/A"/>
    <x v="1"/>
    <m/>
    <e v="#N/A"/>
    <x v="1"/>
    <m/>
    <e v="#N/A"/>
    <x v="17"/>
    <s v="Mystère"/>
    <s v="Mystère"/>
    <x v="1"/>
    <m/>
    <e v="#N/A"/>
  </r>
  <r>
    <n v="17"/>
    <x v="10"/>
    <s v="Amazones"/>
    <s v="Strikers"/>
    <x v="14"/>
    <s v="Amazones"/>
    <s v="Strikers"/>
    <x v="13"/>
    <s v="Amazones"/>
    <s v="Strikers"/>
    <x v="18"/>
    <s v="Sol-Air"/>
    <s v="Sol-Air"/>
    <x v="6"/>
    <s v="Boys"/>
    <s v="Boys"/>
  </r>
  <r>
    <m/>
    <x v="1"/>
    <m/>
    <e v="#N/A"/>
    <x v="1"/>
    <m/>
    <e v="#N/A"/>
    <x v="1"/>
    <m/>
    <e v="#N/A"/>
    <x v="19"/>
    <s v="Remparts"/>
    <s v="Remparts"/>
    <x v="1"/>
    <m/>
    <e v="#N/A"/>
  </r>
  <r>
    <n v="18"/>
    <x v="10"/>
    <s v="Amazones"/>
    <s v="Strikers"/>
    <x v="15"/>
    <s v="Braves"/>
    <s v="Braves"/>
    <x v="14"/>
    <s v="Boys"/>
    <s v="Boys"/>
    <x v="13"/>
    <s v="Lumberjacks"/>
    <s v="Rock'n Roll"/>
    <x v="14"/>
    <s v="Calembour"/>
    <s v="Calembour"/>
  </r>
  <r>
    <m/>
    <x v="1"/>
    <m/>
    <e v="#N/A"/>
    <x v="1"/>
    <m/>
    <e v="#N/A"/>
    <x v="1"/>
    <m/>
    <e v="#N/A"/>
    <x v="20"/>
    <s v="Sol-Air"/>
    <s v="Sol-Air"/>
    <x v="15"/>
    <s v="Seigneurs"/>
    <s v="Seigneurs"/>
  </r>
  <r>
    <n v="19"/>
    <x v="12"/>
    <s v="Boys"/>
    <s v="Boys"/>
    <x v="16"/>
    <s v="Mystère"/>
    <s v="Mystère"/>
    <x v="15"/>
    <s v="Spectres"/>
    <s v="Corsaires"/>
    <x v="19"/>
    <s v="Remparts"/>
    <s v="Remparts"/>
    <x v="12"/>
    <s v="Frontenac"/>
    <s v="Frontenac"/>
  </r>
  <r>
    <m/>
    <x v="1"/>
    <m/>
    <e v="#N/A"/>
    <x v="1"/>
    <m/>
    <e v="#N/A"/>
    <x v="1"/>
    <m/>
    <e v="#N/A"/>
    <x v="21"/>
    <s v="Spectres"/>
    <s v="Corsaires"/>
    <x v="1"/>
    <m/>
    <e v="#N/A"/>
  </r>
  <r>
    <n v="20"/>
    <x v="10"/>
    <s v="Strikers"/>
    <s v="Strikers"/>
    <x v="15"/>
    <s v="Braves"/>
    <s v="Braves"/>
    <x v="9"/>
    <s v="Scorpions"/>
    <s v="Gnomes"/>
    <x v="22"/>
    <s v="Red Devils"/>
    <s v="Red Devils*"/>
    <x v="16"/>
    <s v="National"/>
    <s v="Légendes"/>
  </r>
  <r>
    <m/>
    <x v="1"/>
    <m/>
    <e v="#N/A"/>
    <x v="1"/>
    <m/>
    <e v="#N/A"/>
    <x v="1"/>
    <m/>
    <e v="#N/A"/>
    <x v="19"/>
    <s v="Remparts"/>
    <s v="Remparts"/>
    <x v="1"/>
    <m/>
    <e v="#N/A"/>
  </r>
  <r>
    <n v="21"/>
    <x v="10"/>
    <s v="Strikers"/>
    <s v="Strikers"/>
    <x v="16"/>
    <s v="Mystère"/>
    <s v="Mystère"/>
    <x v="16"/>
    <s v="Mystère"/>
    <s v="Mystère"/>
    <x v="23"/>
    <s v="Grippli's"/>
    <s v="Grippli's"/>
    <x v="17"/>
    <s v="Mystère"/>
    <s v="Mystère"/>
  </r>
  <r>
    <m/>
    <x v="1"/>
    <m/>
    <e v="#N/A"/>
    <x v="1"/>
    <m/>
    <e v="#N/A"/>
    <x v="1"/>
    <m/>
    <e v="#N/A"/>
    <x v="24"/>
    <s v="Mystère"/>
    <s v="Mystère"/>
    <x v="1"/>
    <m/>
    <e v="#N/A"/>
  </r>
  <r>
    <n v="22"/>
    <x v="13"/>
    <s v="Ours Polaires"/>
    <s v="As"/>
    <x v="14"/>
    <s v="Strikers"/>
    <s v="Strikers"/>
    <x v="17"/>
    <s v="Mulots"/>
    <s v="Mulots"/>
    <x v="24"/>
    <s v="Mystère"/>
    <s v="Mystère"/>
    <x v="13"/>
    <s v="Red Devils"/>
    <s v="Red Devils*"/>
  </r>
  <r>
    <m/>
    <x v="1"/>
    <m/>
    <e v="#N/A"/>
    <x v="1"/>
    <m/>
    <e v="#N/A"/>
    <x v="1"/>
    <m/>
    <e v="#N/A"/>
    <x v="25"/>
    <s v="Remparts"/>
    <s v="Remparts"/>
    <x v="1"/>
    <m/>
    <e v="#N/A"/>
  </r>
  <r>
    <n v="23"/>
    <x v="14"/>
    <s v="Braves"/>
    <s v="Braves"/>
    <x v="17"/>
    <s v="Frontenac"/>
    <s v="Frontenac"/>
    <x v="18"/>
    <s v="Frontenac"/>
    <s v="Frontenac"/>
    <x v="22"/>
    <s v="Red Devils"/>
    <s v="Red Devils*"/>
    <x v="18"/>
    <s v="Strikers"/>
    <s v="Strikers"/>
  </r>
  <r>
    <m/>
    <x v="1"/>
    <m/>
    <e v="#N/A"/>
    <x v="1"/>
    <m/>
    <e v="#N/A"/>
    <x v="1"/>
    <m/>
    <e v="#N/A"/>
    <x v="26"/>
    <s v="Frontenac"/>
    <s v="Frontenac"/>
    <x v="19"/>
    <s v="Mystère"/>
    <s v="Mystère"/>
  </r>
  <r>
    <n v="24"/>
    <x v="10"/>
    <s v="Strikers"/>
    <s v="Strikers"/>
    <x v="18"/>
    <s v="Strikers"/>
    <s v="Strikers"/>
    <x v="19"/>
    <s v="Jazz"/>
    <s v="Corsaires"/>
    <x v="22"/>
    <s v="Red Devils"/>
    <s v="Red Devils*"/>
    <x v="19"/>
    <s v="Mystère"/>
    <s v="Mystère"/>
  </r>
  <r>
    <m/>
    <x v="1"/>
    <m/>
    <e v="#N/A"/>
    <x v="1"/>
    <m/>
    <e v="#N/A"/>
    <x v="1"/>
    <m/>
    <e v="#N/A"/>
    <x v="27"/>
    <s v="Jazz"/>
    <s v="Corsaires"/>
    <x v="1"/>
    <m/>
    <e v="#N/A"/>
  </r>
  <r>
    <n v="25"/>
    <x v="15"/>
    <s v="Jazz"/>
    <s v="Corsaires"/>
    <x v="14"/>
    <s v="Strikers"/>
    <s v="Strikers"/>
    <x v="20"/>
    <s v="Boys"/>
    <s v="Boys"/>
    <x v="28"/>
    <s v="Remparts"/>
    <s v="Remparts"/>
    <x v="20"/>
    <s v="Grippli's"/>
    <s v="Grippli's"/>
  </r>
  <r>
    <m/>
    <x v="1"/>
    <m/>
    <e v="#N/A"/>
    <x v="1"/>
    <m/>
    <e v="#N/A"/>
    <x v="1"/>
    <m/>
    <e v="#N/A"/>
    <x v="29"/>
    <s v="Mystère"/>
    <s v="Mystère"/>
    <x v="1"/>
    <m/>
    <e v="#N/A"/>
  </r>
  <r>
    <n v="26"/>
    <x v="16"/>
    <s v="Strikers"/>
    <s v="Strikers"/>
    <x v="18"/>
    <s v="Strikers"/>
    <s v="Strikers"/>
    <x v="21"/>
    <s v="Grippli's"/>
    <s v="Grippli's"/>
    <x v="26"/>
    <s v="Frontenac"/>
    <s v="Frontenac"/>
    <x v="20"/>
    <s v="Grippli's"/>
    <s v="Grippli's"/>
  </r>
  <r>
    <m/>
    <x v="1"/>
    <m/>
    <e v="#N/A"/>
    <x v="1"/>
    <m/>
    <e v="#N/A"/>
    <x v="1"/>
    <m/>
    <e v="#N/A"/>
    <x v="30"/>
    <s v="Aigles"/>
    <s v="Aigles"/>
    <x v="1"/>
    <m/>
    <e v="#N/A"/>
  </r>
  <r>
    <n v="27"/>
    <x v="17"/>
    <s v="Gitans"/>
    <s v="Blackbirds"/>
    <x v="19"/>
    <s v="Jazz"/>
    <s v="Corsaires"/>
    <x v="22"/>
    <s v="Calembour"/>
    <s v="Calembour"/>
    <x v="26"/>
    <s v="Frontenac"/>
    <s v="Frontenac"/>
    <x v="21"/>
    <s v="Calembour"/>
    <s v="Calembour"/>
  </r>
  <r>
    <m/>
    <x v="1"/>
    <m/>
    <e v="#N/A"/>
    <x v="1"/>
    <m/>
    <e v="#N/A"/>
    <x v="1"/>
    <m/>
    <e v="#N/A"/>
    <x v="27"/>
    <s v="Jazz"/>
    <s v="Corsaires"/>
    <x v="1"/>
    <m/>
    <e v="#N/A"/>
  </r>
  <r>
    <n v="28"/>
    <x v="18"/>
    <s v="Frontenac"/>
    <s v="Frontenac"/>
    <x v="20"/>
    <s v="Strikers"/>
    <s v="Strikers"/>
    <x v="22"/>
    <s v="Calembour"/>
    <s v="Calembour"/>
    <x v="31"/>
    <s v="Sol-Air"/>
    <s v="Sol-Air"/>
    <x v="22"/>
    <s v="Lions"/>
    <s v="Légendes"/>
  </r>
  <r>
    <m/>
    <x v="1"/>
    <m/>
    <e v="#N/A"/>
    <x v="1"/>
    <m/>
    <e v="#N/A"/>
    <x v="1"/>
    <m/>
    <e v="#N/A"/>
    <x v="32"/>
    <s v="Strikers"/>
    <s v="Strikers"/>
    <x v="1"/>
    <m/>
    <e v="#N/A"/>
  </r>
  <r>
    <n v="29"/>
    <x v="19"/>
    <s v="Grippli's"/>
    <s v="Grippli's"/>
    <x v="21"/>
    <s v="Moines"/>
    <s v="Moines"/>
    <x v="23"/>
    <s v="Grippli's"/>
    <s v="Grippli's"/>
    <x v="29"/>
    <s v="Mystère"/>
    <s v="Mystère"/>
    <x v="23"/>
    <s v="Boys"/>
    <s v="Boys"/>
  </r>
  <r>
    <m/>
    <x v="1"/>
    <m/>
    <e v="#N/A"/>
    <x v="1"/>
    <m/>
    <e v="#N/A"/>
    <x v="1"/>
    <m/>
    <e v="#N/A"/>
    <x v="33"/>
    <s v="Calembour"/>
    <s v="Calembour"/>
    <x v="1"/>
    <m/>
    <e v="#N/A"/>
  </r>
  <r>
    <n v="30"/>
    <x v="20"/>
    <s v="Braves"/>
    <s v="Braves"/>
    <x v="20"/>
    <s v="Strikers"/>
    <s v="Strikers"/>
    <x v="24"/>
    <s v="Mystère"/>
    <s v="Mystère"/>
    <x v="34"/>
    <s v="Braves"/>
    <s v="Braves"/>
    <x v="23"/>
    <s v="Boys"/>
    <s v="Boys"/>
  </r>
  <r>
    <m/>
    <x v="1"/>
    <m/>
    <e v="#N/A"/>
    <x v="1"/>
    <m/>
    <e v="#N/A"/>
    <x v="1"/>
    <m/>
    <e v="#N/A"/>
    <x v="35"/>
    <s v="Sol-Air"/>
    <s v="Sol-Air"/>
    <x v="1"/>
    <m/>
    <e v="#N/A"/>
  </r>
  <r>
    <n v="31"/>
    <x v="21"/>
    <s v="Gnomes"/>
    <s v="Gnomes"/>
    <x v="20"/>
    <s v="Strikers"/>
    <s v="Strikers"/>
    <x v="25"/>
    <s v="Moines"/>
    <s v="Moines"/>
    <x v="36"/>
    <s v="Gnomes"/>
    <s v="Gnomes"/>
    <x v="24"/>
    <s v="Gnomes"/>
    <s v="Gnomes"/>
  </r>
  <r>
    <m/>
    <x v="1"/>
    <m/>
    <e v="#N/A"/>
    <x v="1"/>
    <m/>
    <e v="#N/A"/>
    <x v="1"/>
    <m/>
    <e v="#N/A"/>
    <x v="37"/>
    <s v="Rock'n Roll"/>
    <s v="Rock'n Roll"/>
    <x v="1"/>
    <m/>
    <e v="#N/A"/>
  </r>
  <r>
    <n v="32"/>
    <x v="21"/>
    <s v="Gnomes"/>
    <s v="Gnomes"/>
    <x v="22"/>
    <s v="Mystère"/>
    <s v="Mystère"/>
    <x v="21"/>
    <s v="Grippli's"/>
    <s v="Grippli's"/>
    <x v="38"/>
    <s v="Braves"/>
    <s v="Braves"/>
    <x v="25"/>
    <s v="Grippli's"/>
    <s v="Grippli's"/>
  </r>
  <r>
    <m/>
    <x v="1"/>
    <m/>
    <e v="#N/A"/>
    <x v="1"/>
    <m/>
    <e v="#N/A"/>
    <x v="26"/>
    <s v="Braves"/>
    <s v="Braves"/>
    <x v="39"/>
    <s v="Remparts"/>
    <s v="Remparts"/>
    <x v="1"/>
    <m/>
    <e v="#N/A"/>
  </r>
  <r>
    <n v="33"/>
    <x v="22"/>
    <s v="Calembour"/>
    <s v="Calembour"/>
    <x v="23"/>
    <s v="Calembour"/>
    <s v="Calembour"/>
    <x v="27"/>
    <s v="Frontenac"/>
    <s v="Frontenac"/>
    <x v="29"/>
    <s v="Mystère"/>
    <s v="Mystère"/>
    <x v="25"/>
    <s v="Grippli's"/>
    <s v="Grippli's"/>
  </r>
  <r>
    <m/>
    <x v="1"/>
    <m/>
    <e v="#N/A"/>
    <x v="1"/>
    <m/>
    <e v="#N/A"/>
    <x v="1"/>
    <m/>
    <e v="#N/A"/>
    <x v="40"/>
    <s v="Chiefs"/>
    <s v="Chiefs"/>
    <x v="1"/>
    <m/>
    <e v="#N/A"/>
  </r>
  <r>
    <n v="34"/>
    <x v="23"/>
    <s v="Légendes"/>
    <s v="Légendes"/>
    <x v="24"/>
    <s v="Rock'n Roll"/>
    <s v="Rock'n Roll"/>
    <x v="24"/>
    <s v="Mystère"/>
    <s v="Mystère"/>
    <x v="41"/>
    <s v="Frontenac"/>
    <s v="Frontenac"/>
    <x v="25"/>
    <s v="Grippli's"/>
    <s v="Grippli's"/>
  </r>
  <r>
    <m/>
    <x v="1"/>
    <m/>
    <e v="#N/A"/>
    <x v="1"/>
    <m/>
    <e v="#N/A"/>
    <x v="1"/>
    <m/>
    <e v="#N/A"/>
    <x v="42"/>
    <s v="Moines"/>
    <s v="Moines"/>
    <x v="1"/>
    <m/>
    <e v="#N/A"/>
  </r>
  <r>
    <n v="35"/>
    <x v="23"/>
    <s v="Légendes"/>
    <s v="Légendes"/>
    <x v="25"/>
    <s v="Légendes"/>
    <s v="Légendes"/>
    <x v="28"/>
    <s v="Calembour"/>
    <s v="Calembour"/>
    <x v="42"/>
    <s v="Moines"/>
    <s v="Moines"/>
    <x v="26"/>
    <s v="Racailles"/>
    <s v="Corsaires"/>
  </r>
  <r>
    <m/>
    <x v="1"/>
    <m/>
    <e v="#N/A"/>
    <x v="1"/>
    <m/>
    <e v="#N/A"/>
    <x v="1"/>
    <m/>
    <e v="#N/A"/>
    <x v="43"/>
    <s v="Braves"/>
    <s v="Braves"/>
    <x v="1"/>
    <m/>
    <e v="#N/A"/>
  </r>
  <r>
    <n v="36"/>
    <x v="24"/>
    <s v="Porc-Épics"/>
    <s v="Corsaires"/>
    <x v="26"/>
    <s v="Gnomes"/>
    <s v="Gnomes"/>
    <x v="29"/>
    <s v="Spearows"/>
    <s v="Spearows"/>
    <x v="44"/>
    <s v="Frontenac"/>
    <s v="Frontenac"/>
    <x v="27"/>
    <s v="Braves"/>
    <s v="Braves"/>
  </r>
  <r>
    <m/>
    <x v="25"/>
    <s v="Rock'n Roll"/>
    <s v="Rock'n Roll"/>
    <x v="1"/>
    <m/>
    <e v="#N/A"/>
    <x v="1"/>
    <m/>
    <e v="#N/A"/>
    <x v="41"/>
    <s v="Frontenac"/>
    <s v="Frontenac"/>
    <x v="1"/>
    <m/>
    <e v="#N/A"/>
  </r>
  <r>
    <n v="37"/>
    <x v="26"/>
    <s v="As"/>
    <s v="As"/>
    <x v="27"/>
    <s v="Remparts"/>
    <s v="Remparts"/>
    <x v="30"/>
    <s v="Spearows"/>
    <s v="Spearows"/>
    <x v="41"/>
    <s v="Frontenac"/>
    <s v="Frontenac"/>
    <x v="28"/>
    <s v="Chiefs"/>
    <s v="Chiefs"/>
  </r>
  <r>
    <m/>
    <x v="1"/>
    <m/>
    <e v="#N/A"/>
    <x v="1"/>
    <m/>
    <e v="#N/A"/>
    <x v="1"/>
    <m/>
    <e v="#N/A"/>
    <x v="45"/>
    <s v="Mulots"/>
    <s v="Mulots"/>
    <x v="1"/>
    <m/>
    <e v="#N/A"/>
  </r>
  <r>
    <n v="38"/>
    <x v="27"/>
    <s v="Mystère"/>
    <s v="Mystère"/>
    <x v="28"/>
    <s v="Calembour"/>
    <s v="Calembour"/>
    <x v="30"/>
    <s v="Spearows"/>
    <s v="Spearows"/>
    <x v="41"/>
    <s v="Frontenac"/>
    <s v="Frontenac"/>
    <x v="27"/>
    <s v="Braves"/>
    <s v="Braves"/>
  </r>
  <r>
    <m/>
    <x v="1"/>
    <m/>
    <e v="#N/A"/>
    <x v="1"/>
    <m/>
    <e v="#N/A"/>
    <x v="1"/>
    <m/>
    <e v="#N/A"/>
    <x v="46"/>
    <s v="Chiefs"/>
    <s v="Chiefs"/>
    <x v="1"/>
    <m/>
    <e v="#N/A"/>
  </r>
  <r>
    <n v="39"/>
    <x v="24"/>
    <s v="Légendes"/>
    <s v="Légendes"/>
    <x v="29"/>
    <s v="Rock'n Roll"/>
    <s v="Rock'n Roll"/>
    <x v="31"/>
    <s v="Mystère"/>
    <s v="Mystère"/>
    <x v="38"/>
    <s v="Braves"/>
    <s v="Braves"/>
    <x v="29"/>
    <s v="Braves"/>
    <s v="Braves"/>
  </r>
  <r>
    <m/>
    <x v="1"/>
    <m/>
    <e v="#N/A"/>
    <x v="1"/>
    <m/>
    <e v="#N/A"/>
    <x v="1"/>
    <m/>
    <e v="#N/A"/>
    <x v="47"/>
    <s v="Drakkar"/>
    <s v="Mulots"/>
    <x v="1"/>
    <m/>
    <e v="#N/A"/>
  </r>
  <r>
    <n v="40"/>
    <x v="28"/>
    <s v="Boys"/>
    <s v="Boys"/>
    <x v="27"/>
    <s v="Régiment"/>
    <s v="Red Devils*"/>
    <x v="32"/>
    <s v="Aigles"/>
    <s v="Aigles"/>
    <x v="48"/>
    <s v="Sol-Air"/>
    <s v="Sol-Air"/>
    <x v="30"/>
    <s v="Mystère"/>
    <s v="Mystère"/>
  </r>
  <r>
    <m/>
    <x v="1"/>
    <m/>
    <e v="#N/A"/>
    <x v="1"/>
    <m/>
    <e v="#N/A"/>
    <x v="1"/>
    <m/>
    <e v="#N/A"/>
    <x v="42"/>
    <s v="Moines"/>
    <s v="Moines"/>
    <x v="1"/>
    <m/>
    <e v="#N/A"/>
  </r>
  <r>
    <n v="41"/>
    <x v="28"/>
    <s v="Boys"/>
    <s v="Boys"/>
    <x v="30"/>
    <s v="Porc-Épics"/>
    <s v="Corsaires"/>
    <x v="32"/>
    <s v="Aigles"/>
    <s v="Aigles"/>
    <x v="49"/>
    <s v="Boys"/>
    <s v="Boys"/>
    <x v="31"/>
    <s v="Corsaires"/>
    <s v="Corsaires"/>
  </r>
  <r>
    <m/>
    <x v="1"/>
    <m/>
    <e v="#N/A"/>
    <x v="1"/>
    <m/>
    <e v="#N/A"/>
    <x v="1"/>
    <m/>
    <e v="#N/A"/>
    <x v="50"/>
    <s v="Corsaires"/>
    <s v="Corsaires"/>
    <x v="1"/>
    <m/>
    <e v="#N/A"/>
  </r>
  <r>
    <n v="42"/>
    <x v="26"/>
    <s v="As"/>
    <s v="As"/>
    <x v="31"/>
    <s v="Spearows"/>
    <s v="Spearows"/>
    <x v="33"/>
    <s v="Mulots"/>
    <s v="Mulots"/>
    <x v="42"/>
    <s v="Moines"/>
    <s v="Moines"/>
    <x v="32"/>
    <s v="Spearows"/>
    <s v="Spearows"/>
  </r>
  <r>
    <m/>
    <x v="1"/>
    <m/>
    <e v="#N/A"/>
    <x v="1"/>
    <m/>
    <e v="#N/A"/>
    <x v="1"/>
    <m/>
    <e v="#N/A"/>
    <x v="51"/>
    <s v="Légendes"/>
    <s v="Légendes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  <r>
    <m/>
    <x v="1"/>
    <m/>
    <e v="#N/A"/>
    <x v="1"/>
    <m/>
    <e v="#N/A"/>
    <x v="1"/>
    <m/>
    <e v="#N/A"/>
    <x v="52"/>
    <m/>
    <e v="#N/A"/>
    <x v="1"/>
    <m/>
    <e v="#N/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8">
  <r>
    <n v="1"/>
    <x v="0"/>
    <s v="Calembour"/>
    <x v="0"/>
    <x v="0"/>
    <s v="Ours Polaires"/>
    <x v="0"/>
    <x v="0"/>
    <s v="Moines"/>
    <x v="0"/>
    <x v="0"/>
    <s v="Earthquake"/>
    <x v="0"/>
    <x v="0"/>
    <s v="Amazones"/>
    <x v="0"/>
  </r>
  <r>
    <m/>
    <x v="1"/>
    <m/>
    <x v="1"/>
    <x v="1"/>
    <m/>
    <x v="1"/>
    <x v="1"/>
    <m/>
    <x v="1"/>
    <x v="1"/>
    <s v="Boys"/>
    <x v="1"/>
    <x v="1"/>
    <m/>
    <x v="1"/>
  </r>
  <r>
    <n v="2"/>
    <x v="2"/>
    <s v="Boys"/>
    <x v="2"/>
    <x v="2"/>
    <s v="Nova"/>
    <x v="2"/>
    <x v="2"/>
    <s v="Chiefs"/>
    <x v="2"/>
    <x v="2"/>
    <s v="Calembour"/>
    <x v="2"/>
    <x v="2"/>
    <s v="Earthquake"/>
    <x v="2"/>
  </r>
  <r>
    <m/>
    <x v="1"/>
    <m/>
    <x v="1"/>
    <x v="1"/>
    <m/>
    <x v="1"/>
    <x v="1"/>
    <m/>
    <x v="1"/>
    <x v="3"/>
    <s v="Amazones"/>
    <x v="3"/>
    <x v="1"/>
    <m/>
    <x v="1"/>
  </r>
  <r>
    <n v="3"/>
    <x v="2"/>
    <s v="Boys"/>
    <x v="2"/>
    <x v="3"/>
    <s v="Ours Polaires"/>
    <x v="0"/>
    <x v="2"/>
    <s v="Chiefs"/>
    <x v="2"/>
    <x v="4"/>
    <s v="Nova"/>
    <x v="4"/>
    <x v="2"/>
    <s v="Moines"/>
    <x v="3"/>
  </r>
  <r>
    <m/>
    <x v="1"/>
    <m/>
    <x v="1"/>
    <x v="1"/>
    <m/>
    <x v="1"/>
    <x v="1"/>
    <m/>
    <x v="1"/>
    <x v="3"/>
    <s v="Amazones"/>
    <x v="3"/>
    <x v="1"/>
    <m/>
    <x v="1"/>
  </r>
  <r>
    <n v="4"/>
    <x v="0"/>
    <s v="Calembour"/>
    <x v="0"/>
    <x v="4"/>
    <s v="Chiefs"/>
    <x v="3"/>
    <x v="3"/>
    <s v="Boys"/>
    <x v="3"/>
    <x v="5"/>
    <s v="Bulldogs"/>
    <x v="5"/>
    <x v="3"/>
    <s v="Doom Pirates"/>
    <x v="4"/>
  </r>
  <r>
    <m/>
    <x v="1"/>
    <m/>
    <x v="1"/>
    <x v="1"/>
    <m/>
    <x v="1"/>
    <x v="1"/>
    <m/>
    <x v="1"/>
    <x v="6"/>
    <s v="Cosmopolite"/>
    <x v="6"/>
    <x v="1"/>
    <m/>
    <x v="1"/>
  </r>
  <r>
    <n v="5"/>
    <x v="3"/>
    <s v="Anciens"/>
    <x v="3"/>
    <x v="2"/>
    <s v="Gitans"/>
    <x v="2"/>
    <x v="4"/>
    <s v="Sol-Air"/>
    <x v="4"/>
    <x v="7"/>
    <s v="Calembour"/>
    <x v="2"/>
    <x v="4"/>
    <s v="Grippli's"/>
    <x v="5"/>
  </r>
  <r>
    <m/>
    <x v="1"/>
    <m/>
    <x v="1"/>
    <x v="1"/>
    <m/>
    <x v="1"/>
    <x v="1"/>
    <m/>
    <x v="1"/>
    <x v="8"/>
    <s v="Virus"/>
    <x v="7"/>
    <x v="1"/>
    <m/>
    <x v="1"/>
  </r>
  <r>
    <n v="6"/>
    <x v="0"/>
    <s v="Calembour"/>
    <x v="0"/>
    <x v="5"/>
    <s v="Spectres"/>
    <x v="4"/>
    <x v="0"/>
    <s v="Moines"/>
    <x v="0"/>
    <x v="7"/>
    <s v="Calembour"/>
    <x v="2"/>
    <x v="5"/>
    <s v="Gitans et"/>
    <x v="6"/>
  </r>
  <r>
    <m/>
    <x v="1"/>
    <m/>
    <x v="1"/>
    <x v="1"/>
    <m/>
    <x v="1"/>
    <x v="1"/>
    <m/>
    <x v="1"/>
    <x v="9"/>
    <s v="Doom Pirates"/>
    <x v="8"/>
    <x v="6"/>
    <s v="Hitmen"/>
    <x v="7"/>
  </r>
  <r>
    <n v="7"/>
    <x v="4"/>
    <s v="Grippli's"/>
    <x v="4"/>
    <x v="6"/>
    <s v="Bulldogs"/>
    <x v="5"/>
    <x v="5"/>
    <s v="Hitmen"/>
    <x v="5"/>
    <x v="10"/>
    <s v="Sol-Air"/>
    <x v="9"/>
    <x v="7"/>
    <s v="Sol-Air"/>
    <x v="8"/>
  </r>
  <r>
    <m/>
    <x v="1"/>
    <m/>
    <x v="1"/>
    <x v="1"/>
    <m/>
    <x v="1"/>
    <x v="1"/>
    <m/>
    <x v="1"/>
    <x v="9"/>
    <s v="Doom Pirates"/>
    <x v="8"/>
    <x v="1"/>
    <m/>
    <x v="1"/>
  </r>
  <r>
    <n v="8"/>
    <x v="5"/>
    <s v="Jedi Knights"/>
    <x v="5"/>
    <x v="4"/>
    <s v="Chiefs"/>
    <x v="3"/>
    <x v="6"/>
    <s v="Doom Pirates"/>
    <x v="6"/>
    <x v="8"/>
    <s v="Virus"/>
    <x v="7"/>
    <x v="8"/>
    <s v="Chiefs"/>
    <x v="9"/>
  </r>
  <r>
    <m/>
    <x v="1"/>
    <m/>
    <x v="1"/>
    <x v="1"/>
    <m/>
    <x v="1"/>
    <x v="1"/>
    <m/>
    <x v="1"/>
    <x v="11"/>
    <s v="Dragons"/>
    <x v="10"/>
    <x v="1"/>
    <m/>
    <x v="1"/>
  </r>
  <r>
    <n v="9"/>
    <x v="6"/>
    <s v="Anciens"/>
    <x v="3"/>
    <x v="7"/>
    <s v="Doom Pirates"/>
    <x v="6"/>
    <x v="7"/>
    <s v="Moines"/>
    <x v="0"/>
    <x v="12"/>
    <s v="Remparts"/>
    <x v="6"/>
    <x v="9"/>
    <s v="Gitans"/>
    <x v="6"/>
  </r>
  <r>
    <m/>
    <x v="1"/>
    <m/>
    <x v="1"/>
    <x v="1"/>
    <m/>
    <x v="1"/>
    <x v="1"/>
    <m/>
    <x v="1"/>
    <x v="2"/>
    <s v="Doom Pirates"/>
    <x v="8"/>
    <x v="1"/>
    <m/>
    <x v="1"/>
  </r>
  <r>
    <n v="10"/>
    <x v="7"/>
    <s v="Calembour"/>
    <x v="0"/>
    <x v="4"/>
    <s v="Chiefs"/>
    <x v="3"/>
    <x v="7"/>
    <s v="Moines"/>
    <x v="0"/>
    <x v="13"/>
    <s v="Olympiens"/>
    <x v="11"/>
    <x v="10"/>
    <s v="Hitmen"/>
    <x v="7"/>
  </r>
  <r>
    <m/>
    <x v="1"/>
    <m/>
    <x v="1"/>
    <x v="1"/>
    <m/>
    <x v="1"/>
    <x v="1"/>
    <m/>
    <x v="1"/>
    <x v="14"/>
    <s v="Calembour"/>
    <x v="2"/>
    <x v="1"/>
    <m/>
    <x v="1"/>
  </r>
  <r>
    <n v="11"/>
    <x v="8"/>
    <s v="Mystère"/>
    <x v="6"/>
    <x v="8"/>
    <s v="Ours Polaires"/>
    <x v="0"/>
    <x v="4"/>
    <s v="Hitmen"/>
    <x v="5"/>
    <x v="15"/>
    <s v="Chiefs"/>
    <x v="12"/>
    <x v="11"/>
    <s v="Olympiens"/>
    <x v="10"/>
  </r>
  <r>
    <m/>
    <x v="1"/>
    <m/>
    <x v="1"/>
    <x v="1"/>
    <m/>
    <x v="1"/>
    <x v="1"/>
    <m/>
    <x v="1"/>
    <x v="16"/>
    <s v="Seigneurs"/>
    <x v="13"/>
    <x v="1"/>
    <m/>
    <x v="1"/>
  </r>
  <r>
    <n v="12"/>
    <x v="9"/>
    <s v="Spectres"/>
    <x v="7"/>
    <x v="9"/>
    <s v="Moines"/>
    <x v="7"/>
    <x v="8"/>
    <s v="Mystère"/>
    <x v="7"/>
    <x v="17"/>
    <s v="Doom Pirates"/>
    <x v="8"/>
    <x v="12"/>
    <s v="Chiefs"/>
    <x v="9"/>
  </r>
  <r>
    <m/>
    <x v="1"/>
    <m/>
    <x v="1"/>
    <x v="1"/>
    <m/>
    <x v="1"/>
    <x v="1"/>
    <m/>
    <x v="1"/>
    <x v="18"/>
    <s v="Calembour"/>
    <x v="2"/>
    <x v="1"/>
    <m/>
    <x v="1"/>
  </r>
  <r>
    <n v="13"/>
    <x v="10"/>
    <s v="Sol-Air"/>
    <x v="8"/>
    <x v="10"/>
    <s v="Bandits"/>
    <x v="8"/>
    <x v="9"/>
    <s v="Warriors"/>
    <x v="8"/>
    <x v="9"/>
    <s v="Sol-Air"/>
    <x v="9"/>
    <x v="13"/>
    <s v="Grippli's"/>
    <x v="5"/>
  </r>
  <r>
    <m/>
    <x v="1"/>
    <m/>
    <x v="1"/>
    <x v="1"/>
    <m/>
    <x v="1"/>
    <x v="1"/>
    <m/>
    <x v="1"/>
    <x v="19"/>
    <s v="Amazones"/>
    <x v="3"/>
    <x v="1"/>
    <m/>
    <x v="1"/>
  </r>
  <r>
    <n v="14"/>
    <x v="7"/>
    <s v="Calembour"/>
    <x v="0"/>
    <x v="11"/>
    <s v="Grippli's"/>
    <x v="9"/>
    <x v="10"/>
    <s v="Bandits"/>
    <x v="9"/>
    <x v="15"/>
    <s v="Chiefs"/>
    <x v="12"/>
    <x v="7"/>
    <s v="Sol-Air"/>
    <x v="8"/>
  </r>
  <r>
    <m/>
    <x v="1"/>
    <m/>
    <x v="1"/>
    <x v="1"/>
    <m/>
    <x v="1"/>
    <x v="1"/>
    <m/>
    <x v="1"/>
    <x v="20"/>
    <s v="National"/>
    <x v="8"/>
    <x v="1"/>
    <m/>
    <x v="1"/>
  </r>
  <r>
    <n v="15"/>
    <x v="11"/>
    <s v="Remparts"/>
    <x v="9"/>
    <x v="12"/>
    <s v="Amazones"/>
    <x v="10"/>
    <x v="11"/>
    <s v="Mystère"/>
    <x v="7"/>
    <x v="21"/>
    <s v="Lumberjacks"/>
    <x v="14"/>
    <x v="10"/>
    <s v="Warriors"/>
    <x v="11"/>
  </r>
  <r>
    <m/>
    <x v="1"/>
    <m/>
    <x v="1"/>
    <x v="1"/>
    <m/>
    <x v="1"/>
    <x v="1"/>
    <m/>
    <x v="1"/>
    <x v="22"/>
    <s v="Spectres"/>
    <x v="15"/>
    <x v="1"/>
    <m/>
    <x v="1"/>
  </r>
  <r>
    <n v="16"/>
    <x v="12"/>
    <s v="Calembour"/>
    <x v="0"/>
    <x v="13"/>
    <s v="Mystère"/>
    <x v="11"/>
    <x v="12"/>
    <s v="Boys"/>
    <x v="3"/>
    <x v="23"/>
    <s v="Calembour"/>
    <x v="2"/>
    <x v="14"/>
    <s v="Bulldogs"/>
    <x v="12"/>
  </r>
  <r>
    <m/>
    <x v="1"/>
    <m/>
    <x v="1"/>
    <x v="1"/>
    <m/>
    <x v="1"/>
    <x v="1"/>
    <m/>
    <x v="1"/>
    <x v="15"/>
    <s v="National"/>
    <x v="8"/>
    <x v="1"/>
    <m/>
    <x v="1"/>
  </r>
  <r>
    <n v="17"/>
    <x v="11"/>
    <s v="Remparts"/>
    <x v="9"/>
    <x v="8"/>
    <s v="Ours Polaires"/>
    <x v="0"/>
    <x v="13"/>
    <s v="Hitmen"/>
    <x v="5"/>
    <x v="15"/>
    <s v="National"/>
    <x v="8"/>
    <x v="15"/>
    <s v="Lumberjacks"/>
    <x v="13"/>
  </r>
  <r>
    <m/>
    <x v="1"/>
    <m/>
    <x v="1"/>
    <x v="1"/>
    <m/>
    <x v="1"/>
    <x v="1"/>
    <m/>
    <x v="1"/>
    <x v="24"/>
    <s v="Boys"/>
    <x v="1"/>
    <x v="1"/>
    <m/>
    <x v="1"/>
  </r>
  <r>
    <n v="18"/>
    <x v="12"/>
    <s v="Calembour"/>
    <x v="0"/>
    <x v="14"/>
    <s v="Gitans"/>
    <x v="2"/>
    <x v="14"/>
    <s v="Spectres"/>
    <x v="10"/>
    <x v="25"/>
    <s v="Boys"/>
    <x v="1"/>
    <x v="16"/>
    <s v="Mystère"/>
    <x v="2"/>
  </r>
  <r>
    <m/>
    <x v="1"/>
    <m/>
    <x v="1"/>
    <x v="1"/>
    <m/>
    <x v="1"/>
    <x v="1"/>
    <m/>
    <x v="1"/>
    <x v="26"/>
    <s v="Sol-Air"/>
    <x v="9"/>
    <x v="1"/>
    <m/>
    <x v="1"/>
  </r>
  <r>
    <n v="19"/>
    <x v="13"/>
    <s v="Virus"/>
    <x v="10"/>
    <x v="15"/>
    <s v="Gitans"/>
    <x v="2"/>
    <x v="15"/>
    <s v="Frontenac"/>
    <x v="11"/>
    <x v="27"/>
    <s v="Chiefs"/>
    <x v="12"/>
    <x v="16"/>
    <s v="Mystère"/>
    <x v="2"/>
  </r>
  <r>
    <m/>
    <x v="1"/>
    <m/>
    <x v="1"/>
    <x v="1"/>
    <m/>
    <x v="1"/>
    <x v="1"/>
    <m/>
    <x v="1"/>
    <x v="28"/>
    <s v="Bandits"/>
    <x v="16"/>
    <x v="1"/>
    <m/>
    <x v="1"/>
  </r>
  <r>
    <n v="20"/>
    <x v="14"/>
    <s v="Boys"/>
    <x v="2"/>
    <x v="12"/>
    <s v="Strikers"/>
    <x v="10"/>
    <x v="16"/>
    <s v="Boys"/>
    <x v="3"/>
    <x v="19"/>
    <s v="Sol-Air"/>
    <x v="9"/>
    <x v="17"/>
    <s v="Strikers"/>
    <x v="0"/>
  </r>
  <r>
    <m/>
    <x v="1"/>
    <m/>
    <x v="1"/>
    <x v="1"/>
    <m/>
    <x v="1"/>
    <x v="1"/>
    <m/>
    <x v="1"/>
    <x v="29"/>
    <s v="National"/>
    <x v="8"/>
    <x v="1"/>
    <m/>
    <x v="1"/>
  </r>
  <r>
    <n v="21"/>
    <x v="15"/>
    <s v="Phénix"/>
    <x v="7"/>
    <x v="16"/>
    <s v="Strikers"/>
    <x v="10"/>
    <x v="17"/>
    <s v="Strikers"/>
    <x v="12"/>
    <x v="30"/>
    <s v="Frontenac"/>
    <x v="5"/>
    <x v="18"/>
    <s v="Mulots"/>
    <x v="11"/>
  </r>
  <r>
    <m/>
    <x v="1"/>
    <m/>
    <x v="1"/>
    <x v="1"/>
    <m/>
    <x v="1"/>
    <x v="1"/>
    <m/>
    <x v="1"/>
    <x v="31"/>
    <s v="Sol-Air"/>
    <x v="9"/>
    <x v="1"/>
    <m/>
    <x v="1"/>
  </r>
  <r>
    <n v="22"/>
    <x v="16"/>
    <s v="Moines"/>
    <x v="11"/>
    <x v="17"/>
    <s v="Hitmen"/>
    <x v="12"/>
    <x v="18"/>
    <s v="Mystère"/>
    <x v="7"/>
    <x v="32"/>
    <s v="Calembour"/>
    <x v="2"/>
    <x v="19"/>
    <s v="Chiefs"/>
    <x v="9"/>
  </r>
  <r>
    <m/>
    <x v="1"/>
    <m/>
    <x v="1"/>
    <x v="1"/>
    <m/>
    <x v="1"/>
    <x v="1"/>
    <m/>
    <x v="1"/>
    <x v="25"/>
    <s v="Mulots"/>
    <x v="10"/>
    <x v="1"/>
    <m/>
    <x v="1"/>
  </r>
  <r>
    <n v="23"/>
    <x v="17"/>
    <s v="Ours Polaires"/>
    <x v="12"/>
    <x v="18"/>
    <s v="Braves"/>
    <x v="13"/>
    <x v="19"/>
    <s v="Hitmen"/>
    <x v="5"/>
    <x v="32"/>
    <s v="Calembour"/>
    <x v="2"/>
    <x v="20"/>
    <s v="Ours Polaires"/>
    <x v="14"/>
  </r>
  <r>
    <m/>
    <x v="1"/>
    <m/>
    <x v="1"/>
    <x v="1"/>
    <m/>
    <x v="1"/>
    <x v="1"/>
    <m/>
    <x v="1"/>
    <x v="21"/>
    <s v="Phénix"/>
    <x v="15"/>
    <x v="1"/>
    <m/>
    <x v="1"/>
  </r>
  <r>
    <n v="24"/>
    <x v="18"/>
    <s v="Grippli's"/>
    <x v="4"/>
    <x v="19"/>
    <s v="Jazz"/>
    <x v="4"/>
    <x v="20"/>
    <s v="Red Devils"/>
    <x v="13"/>
    <x v="33"/>
    <s v="Calembour"/>
    <x v="2"/>
    <x v="19"/>
    <s v="Chiefs"/>
    <x v="9"/>
  </r>
  <r>
    <m/>
    <x v="1"/>
    <m/>
    <x v="1"/>
    <x v="1"/>
    <m/>
    <x v="1"/>
    <x v="1"/>
    <m/>
    <x v="1"/>
    <x v="34"/>
    <s v="Frontenac"/>
    <x v="5"/>
    <x v="1"/>
    <m/>
    <x v="1"/>
  </r>
  <r>
    <n v="25"/>
    <x v="19"/>
    <s v="Mystère"/>
    <x v="6"/>
    <x v="20"/>
    <s v="Mulots"/>
    <x v="14"/>
    <x v="21"/>
    <s v="Hitmen"/>
    <x v="5"/>
    <x v="35"/>
    <s v="Grippli's"/>
    <x v="17"/>
    <x v="21"/>
    <s v="Rock'n Roll"/>
    <x v="13"/>
  </r>
  <r>
    <m/>
    <x v="1"/>
    <m/>
    <x v="1"/>
    <x v="1"/>
    <m/>
    <x v="1"/>
    <x v="1"/>
    <m/>
    <x v="1"/>
    <x v="36"/>
    <s v="Virus"/>
    <x v="7"/>
    <x v="1"/>
    <m/>
    <x v="1"/>
  </r>
  <r>
    <n v="26"/>
    <x v="20"/>
    <s v="Remparts"/>
    <x v="9"/>
    <x v="19"/>
    <s v="Jazz"/>
    <x v="4"/>
    <x v="22"/>
    <s v="Seigneurs"/>
    <x v="14"/>
    <x v="37"/>
    <s v="Boys"/>
    <x v="1"/>
    <x v="22"/>
    <s v="Calembour"/>
    <x v="15"/>
  </r>
  <r>
    <m/>
    <x v="1"/>
    <m/>
    <x v="1"/>
    <x v="1"/>
    <m/>
    <x v="1"/>
    <x v="1"/>
    <m/>
    <x v="1"/>
    <x v="38"/>
    <s v="Remparts"/>
    <x v="6"/>
    <x v="1"/>
    <m/>
    <x v="1"/>
  </r>
  <r>
    <n v="27"/>
    <x v="21"/>
    <s v="Calembour"/>
    <x v="0"/>
    <x v="21"/>
    <s v="Mystère"/>
    <x v="11"/>
    <x v="23"/>
    <s v="Moines"/>
    <x v="0"/>
    <x v="31"/>
    <s v="Chiefs"/>
    <x v="12"/>
    <x v="23"/>
    <s v="Remparts"/>
    <x v="16"/>
  </r>
  <r>
    <m/>
    <x v="1"/>
    <m/>
    <x v="1"/>
    <x v="1"/>
    <m/>
    <x v="1"/>
    <x v="1"/>
    <m/>
    <x v="1"/>
    <x v="39"/>
    <s v="Mulots"/>
    <x v="10"/>
    <x v="1"/>
    <m/>
    <x v="1"/>
  </r>
  <r>
    <n v="28"/>
    <x v="22"/>
    <s v="Gitans"/>
    <x v="13"/>
    <x v="22"/>
    <s v="Lions"/>
    <x v="6"/>
    <x v="19"/>
    <s v="Hitmen"/>
    <x v="5"/>
    <x v="36"/>
    <s v="Aigles"/>
    <x v="7"/>
    <x v="24"/>
    <s v="Mulots"/>
    <x v="11"/>
  </r>
  <r>
    <m/>
    <x v="1"/>
    <m/>
    <x v="1"/>
    <x v="1"/>
    <m/>
    <x v="1"/>
    <x v="1"/>
    <m/>
    <x v="1"/>
    <x v="40"/>
    <s v="Mystère"/>
    <x v="0"/>
    <x v="1"/>
    <m/>
    <x v="1"/>
  </r>
  <r>
    <n v="29"/>
    <x v="23"/>
    <s v="Rock'n Roll"/>
    <x v="14"/>
    <x v="23"/>
    <s v="Strikers"/>
    <x v="10"/>
    <x v="24"/>
    <s v="Calembour"/>
    <x v="15"/>
    <x v="41"/>
    <s v="Remparts"/>
    <x v="6"/>
    <x v="25"/>
    <s v="Hitmen"/>
    <x v="7"/>
  </r>
  <r>
    <m/>
    <x v="1"/>
    <m/>
    <x v="1"/>
    <x v="24"/>
    <s v="Calembour"/>
    <x v="15"/>
    <x v="1"/>
    <m/>
    <x v="1"/>
    <x v="42"/>
    <s v="Moufettes"/>
    <x v="11"/>
    <x v="1"/>
    <m/>
    <x v="1"/>
  </r>
  <r>
    <n v="30"/>
    <x v="24"/>
    <s v="Red Devils"/>
    <x v="15"/>
    <x v="25"/>
    <s v="Légendes"/>
    <x v="6"/>
    <x v="25"/>
    <s v="Calembour"/>
    <x v="15"/>
    <x v="37"/>
    <s v="Boys"/>
    <x v="1"/>
    <x v="26"/>
    <s v="Braves"/>
    <x v="17"/>
  </r>
  <r>
    <m/>
    <x v="1"/>
    <m/>
    <x v="1"/>
    <x v="1"/>
    <m/>
    <x v="1"/>
    <x v="1"/>
    <m/>
    <x v="1"/>
    <x v="43"/>
    <s v="Rock'n Roll"/>
    <x v="14"/>
    <x v="1"/>
    <m/>
    <x v="1"/>
  </r>
  <r>
    <n v="31"/>
    <x v="25"/>
    <s v="Rock'n Roll"/>
    <x v="14"/>
    <x v="26"/>
    <s v="Seigneurs"/>
    <x v="16"/>
    <x v="26"/>
    <s v="Red Devils"/>
    <x v="13"/>
    <x v="34"/>
    <s v="Frontenac"/>
    <x v="5"/>
    <x v="27"/>
    <s v="Red Devils"/>
    <x v="18"/>
  </r>
  <r>
    <m/>
    <x v="1"/>
    <m/>
    <x v="1"/>
    <x v="1"/>
    <m/>
    <x v="1"/>
    <x v="1"/>
    <m/>
    <x v="1"/>
    <x v="44"/>
    <s v="Calembour"/>
    <x v="2"/>
    <x v="1"/>
    <m/>
    <x v="1"/>
  </r>
  <r>
    <n v="32"/>
    <x v="26"/>
    <s v="Seigneurs"/>
    <x v="16"/>
    <x v="27"/>
    <s v="Braves"/>
    <x v="13"/>
    <x v="25"/>
    <s v="Calembour"/>
    <x v="15"/>
    <x v="45"/>
    <s v="Frontenac"/>
    <x v="5"/>
    <x v="28"/>
    <s v="Red Devils"/>
    <x v="18"/>
  </r>
  <r>
    <m/>
    <x v="1"/>
    <m/>
    <x v="1"/>
    <x v="1"/>
    <m/>
    <x v="1"/>
    <x v="1"/>
    <m/>
    <x v="1"/>
    <x v="34"/>
    <s v="Frontenac"/>
    <x v="5"/>
    <x v="1"/>
    <m/>
    <x v="1"/>
  </r>
  <r>
    <n v="33"/>
    <x v="27"/>
    <s v="Gitans"/>
    <x v="13"/>
    <x v="26"/>
    <s v="Seigneurs"/>
    <x v="16"/>
    <x v="27"/>
    <s v="Spearows"/>
    <x v="16"/>
    <x v="46"/>
    <s v="Calembour"/>
    <x v="2"/>
    <x v="29"/>
    <s v="Racailles"/>
    <x v="19"/>
  </r>
  <r>
    <m/>
    <x v="1"/>
    <m/>
    <x v="1"/>
    <x v="1"/>
    <m/>
    <x v="1"/>
    <x v="1"/>
    <m/>
    <x v="1"/>
    <x v="47"/>
    <s v="Red Devils"/>
    <x v="18"/>
    <x v="1"/>
    <m/>
    <x v="1"/>
  </r>
  <r>
    <n v="34"/>
    <x v="28"/>
    <s v="Calembour"/>
    <x v="0"/>
    <x v="28"/>
    <s v="Aigles"/>
    <x v="17"/>
    <x v="27"/>
    <s v="Spearows"/>
    <x v="16"/>
    <x v="48"/>
    <s v="Grippli's"/>
    <x v="17"/>
    <x v="29"/>
    <s v="Racailles"/>
    <x v="19"/>
  </r>
  <r>
    <m/>
    <x v="1"/>
    <m/>
    <x v="1"/>
    <x v="1"/>
    <m/>
    <x v="1"/>
    <x v="1"/>
    <m/>
    <x v="1"/>
    <x v="49"/>
    <s v="Gnomes"/>
    <x v="16"/>
    <x v="1"/>
    <m/>
    <x v="1"/>
  </r>
  <r>
    <n v="35"/>
    <x v="29"/>
    <s v="Mystère"/>
    <x v="6"/>
    <x v="27"/>
    <s v="Braves"/>
    <x v="13"/>
    <x v="27"/>
    <s v="Spearows"/>
    <x v="16"/>
    <x v="48"/>
    <s v="Grippli's"/>
    <x v="17"/>
    <x v="30"/>
    <s v="Calembour"/>
    <x v="15"/>
  </r>
  <r>
    <m/>
    <x v="1"/>
    <m/>
    <x v="1"/>
    <x v="1"/>
    <m/>
    <x v="1"/>
    <x v="1"/>
    <m/>
    <x v="1"/>
    <x v="50"/>
    <s v="Frontenac"/>
    <x v="5"/>
    <x v="1"/>
    <m/>
    <x v="1"/>
  </r>
  <r>
    <n v="36"/>
    <x v="30"/>
    <s v="Frontenac"/>
    <x v="17"/>
    <x v="29"/>
    <s v="Rock'n Roll"/>
    <x v="18"/>
    <x v="28"/>
    <s v="Mystère"/>
    <x v="7"/>
    <x v="49"/>
    <s v="Gnomes"/>
    <x v="16"/>
    <x v="31"/>
    <s v="Rock'n Roll"/>
    <x v="13"/>
  </r>
  <r>
    <m/>
    <x v="1"/>
    <m/>
    <x v="1"/>
    <x v="1"/>
    <m/>
    <x v="1"/>
    <x v="1"/>
    <m/>
    <x v="1"/>
    <x v="43"/>
    <s v="Rock'n Roll"/>
    <x v="14"/>
    <x v="1"/>
    <m/>
    <x v="1"/>
  </r>
  <r>
    <n v="37"/>
    <x v="31"/>
    <s v="Boys"/>
    <x v="2"/>
    <x v="30"/>
    <s v="Strikers"/>
    <x v="10"/>
    <x v="25"/>
    <s v="Braves"/>
    <x v="17"/>
    <x v="51"/>
    <s v="Aigles"/>
    <x v="7"/>
    <x v="32"/>
    <s v="Grippli's"/>
    <x v="5"/>
  </r>
  <r>
    <m/>
    <x v="1"/>
    <m/>
    <x v="1"/>
    <x v="1"/>
    <m/>
    <x v="1"/>
    <x v="1"/>
    <m/>
    <x v="1"/>
    <x v="52"/>
    <s v="Rock'n Roll"/>
    <x v="14"/>
    <x v="1"/>
    <m/>
    <x v="1"/>
  </r>
  <r>
    <n v="38"/>
    <x v="32"/>
    <s v="Gnomes"/>
    <x v="5"/>
    <x v="31"/>
    <s v="Mystère"/>
    <x v="11"/>
    <x v="29"/>
    <s v="Corsaires"/>
    <x v="10"/>
    <x v="53"/>
    <s v="Drakkar"/>
    <x v="4"/>
    <x v="31"/>
    <s v="Rock'n Roll"/>
    <x v="13"/>
  </r>
  <r>
    <m/>
    <x v="1"/>
    <m/>
    <x v="18"/>
    <x v="32"/>
    <s v="Seigneurs"/>
    <x v="19"/>
    <x v="1"/>
    <m/>
    <x v="18"/>
    <x v="49"/>
    <s v="Gnomes"/>
    <x v="19"/>
    <x v="1"/>
    <m/>
    <x v="20"/>
  </r>
  <r>
    <m/>
    <x v="1"/>
    <m/>
    <x v="1"/>
    <x v="1"/>
    <m/>
    <x v="16"/>
    <x v="1"/>
    <m/>
    <x v="1"/>
    <x v="54"/>
    <s v="Sol-Air"/>
    <x v="9"/>
    <x v="1"/>
    <m/>
    <x v="1"/>
  </r>
  <r>
    <n v="39"/>
    <x v="33"/>
    <s v="Kraken"/>
    <x v="4"/>
    <x v="33"/>
    <s v="Mulots"/>
    <x v="14"/>
    <x v="30"/>
    <s v="Braves"/>
    <x v="17"/>
    <x v="54"/>
    <s v="Sol-Air"/>
    <x v="9"/>
    <x v="33"/>
    <s v="Aigles"/>
    <x v="21"/>
  </r>
  <r>
    <m/>
    <x v="1"/>
    <m/>
    <x v="1"/>
    <x v="1"/>
    <m/>
    <x v="1"/>
    <x v="1"/>
    <m/>
    <x v="1"/>
    <x v="48"/>
    <s v="Rock'n Roll"/>
    <x v="14"/>
    <x v="1"/>
    <m/>
    <x v="1"/>
  </r>
  <r>
    <n v="40"/>
    <x v="34"/>
    <s v="Chav's"/>
    <x v="0"/>
    <x v="34"/>
    <s v="Calembour"/>
    <x v="15"/>
    <x v="31"/>
    <s v="Spearows"/>
    <x v="16"/>
    <x v="49"/>
    <s v="Gnomes"/>
    <x v="16"/>
    <x v="34"/>
    <s v="Chav's"/>
    <x v="15"/>
  </r>
  <r>
    <m/>
    <x v="1"/>
    <m/>
    <x v="1"/>
    <x v="1"/>
    <m/>
    <x v="1"/>
    <x v="1"/>
    <m/>
    <x v="1"/>
    <x v="55"/>
    <s v="Régiment"/>
    <x v="6"/>
    <x v="1"/>
    <m/>
    <x v="1"/>
  </r>
  <r>
    <n v="41"/>
    <x v="35"/>
    <s v="Porc-Épics"/>
    <x v="7"/>
    <x v="35"/>
    <s v="Frontenac"/>
    <x v="5"/>
    <x v="29"/>
    <s v="Corsaires"/>
    <x v="10"/>
    <x v="56"/>
    <s v="Calembour"/>
    <x v="2"/>
    <x v="35"/>
    <s v="Braves"/>
    <x v="17"/>
  </r>
  <r>
    <m/>
    <x v="1"/>
    <m/>
    <x v="1"/>
    <x v="1"/>
    <m/>
    <x v="1"/>
    <x v="1"/>
    <m/>
    <x v="1"/>
    <x v="50"/>
    <s v="Drakkar"/>
    <x v="4"/>
    <x v="1"/>
    <m/>
    <x v="1"/>
  </r>
  <r>
    <n v="42"/>
    <x v="36"/>
    <s v="Mulots"/>
    <x v="19"/>
    <x v="36"/>
    <s v="Aigles"/>
    <x v="17"/>
    <x v="32"/>
    <s v="Aigles"/>
    <x v="19"/>
    <x v="57"/>
    <s v="Mulots"/>
    <x v="10"/>
    <x v="36"/>
    <s v="Mystère"/>
    <x v="2"/>
  </r>
  <r>
    <m/>
    <x v="1"/>
    <m/>
    <x v="1"/>
    <x v="1"/>
    <m/>
    <x v="1"/>
    <x v="1"/>
    <m/>
    <x v="1"/>
    <x v="58"/>
    <s v="Rock'n Roll"/>
    <x v="14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  <r>
    <m/>
    <x v="1"/>
    <m/>
    <x v="1"/>
    <x v="1"/>
    <m/>
    <x v="1"/>
    <x v="1"/>
    <m/>
    <x v="1"/>
    <x v="59"/>
    <m/>
    <x v="20"/>
    <x v="1"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R3:S32" firstHeaderRow="1" firstDataRow="1" firstDataCol="1"/>
  <pivotFields count="16">
    <pivotField showAll="0"/>
    <pivotField axis="axisRow" dataField="1" showAll="0" sortType="ascending" defaultSubtotal="0">
      <items count="29">
        <item x="26"/>
        <item x="13"/>
        <item x="24"/>
        <item x="5"/>
        <item x="14"/>
        <item x="20"/>
        <item x="11"/>
        <item x="15"/>
        <item x="6"/>
        <item x="21"/>
        <item x="9"/>
        <item x="23"/>
        <item x="12"/>
        <item x="7"/>
        <item x="18"/>
        <item x="25"/>
        <item x="27"/>
        <item x="4"/>
        <item x="19"/>
        <item x="3"/>
        <item x="8"/>
        <item x="28"/>
        <item x="22"/>
        <item x="16"/>
        <item x="0"/>
        <item x="10"/>
        <item x="17"/>
        <item x="2"/>
        <item h="1" x="1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</pivotFields>
  <rowFields count="1">
    <field x="1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Nombre" fld="1" subtotal="count" baseField="0" baseItem="0"/>
  </dataFields>
  <formats count="2">
    <format dxfId="16">
      <pivotArea dataOnly="0" labelOnly="1" outline="0" axis="axisValues" fieldPosition="0"/>
    </format>
    <format dxfId="15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R3:S40" firstHeaderRow="1" firstDataRow="1" firstDataCol="1"/>
  <pivotFields count="16">
    <pivotField showAll="0"/>
    <pivotField axis="axisRow" dataField="1" showAll="0" defaultSubtotal="0">
      <items count="38">
        <item x="36"/>
        <item x="15"/>
        <item x="17"/>
        <item x="32"/>
        <item x="27"/>
        <item x="30"/>
        <item x="3"/>
        <item x="20"/>
        <item x="33"/>
        <item x="6"/>
        <item x="19"/>
        <item x="9"/>
        <item x="5"/>
        <item x="10"/>
        <item x="2"/>
        <item x="29"/>
        <item x="11"/>
        <item x="14"/>
        <item x="26"/>
        <item x="28"/>
        <item x="7"/>
        <item x="31"/>
        <item x="18"/>
        <item x="16"/>
        <item x="0"/>
        <item x="12"/>
        <item x="21"/>
        <item x="4"/>
        <item x="8"/>
        <item x="35"/>
        <item x="22"/>
        <item x="13"/>
        <item x="23"/>
        <item x="25"/>
        <item x="24"/>
        <item h="1" m="1" x="37"/>
        <item h="1" x="1"/>
        <item x="34"/>
      </items>
    </pivotField>
    <pivotField showAll="0"/>
    <pivotField showAll="0" sortType="ascending">
      <items count="26">
        <item x="10"/>
        <item x="12"/>
        <item m="1" x="22"/>
        <item x="2"/>
        <item x="3"/>
        <item x="0"/>
        <item x="7"/>
        <item h="1" x="13"/>
        <item x="17"/>
        <item m="1" x="23"/>
        <item x="5"/>
        <item m="1" x="20"/>
        <item h="1" x="4"/>
        <item x="11"/>
        <item x="19"/>
        <item x="6"/>
        <item m="1" x="24"/>
        <item x="15"/>
        <item h="1" x="9"/>
        <item m="1" x="21"/>
        <item x="14"/>
        <item x="16"/>
        <item x="8"/>
        <item h="1" x="1"/>
        <item h="1" x="18"/>
        <item t="default"/>
      </items>
    </pivotField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</pivotFields>
  <rowFields count="1">
    <field x="1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7"/>
    </i>
    <i t="grand">
      <x/>
    </i>
  </rowItems>
  <colItems count="1">
    <i/>
  </colItems>
  <dataFields count="1">
    <dataField name="Nombre de Centre" fld="1" subtotal="count" baseField="0" baseItem="0"/>
  </dataFields>
  <formats count="3">
    <format dxfId="14">
      <pivotArea dataOnly="0" labelOnly="1" outline="0" axis="axisValues" fieldPosition="0"/>
    </format>
    <format dxfId="13">
      <pivotArea field="3" type="button" dataOnly="0" labelOnly="1" outline="0"/>
    </format>
    <format dxfId="12">
      <pivotArea field="1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4000000}" name="Tableau croisé dynamique5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AD3:AE36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sortType="ascending" defaultSubtotal="0">
      <items count="33">
        <item x="21"/>
        <item x="26"/>
        <item x="29"/>
        <item x="15"/>
        <item x="25"/>
        <item x="13"/>
        <item x="4"/>
        <item x="32"/>
        <item x="17"/>
        <item x="2"/>
        <item x="27"/>
        <item x="31"/>
        <item x="20"/>
        <item x="0"/>
        <item x="30"/>
        <item x="28"/>
        <item x="23"/>
        <item x="8"/>
        <item x="7"/>
        <item x="19"/>
        <item x="16"/>
        <item x="12"/>
        <item x="14"/>
        <item x="18"/>
        <item x="6"/>
        <item x="5"/>
        <item x="10"/>
        <item x="22"/>
        <item x="11"/>
        <item x="24"/>
        <item x="9"/>
        <item x="3"/>
        <item h="1" x="1"/>
      </items>
    </pivotField>
    <pivotField showAll="0"/>
    <pivotField showAll="0"/>
  </pivotFields>
  <rowFields count="1">
    <field x="13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Nombre" fld="13" subtotal="count" baseField="0" baseItem="0"/>
  </dataFields>
  <formats count="2">
    <format dxfId="18">
      <pivotArea dataOnly="0" labelOnly="1" outline="0" axis="axisValues" fieldPosition="0"/>
    </format>
    <format dxfId="17">
      <pivotArea field="13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Tableau croisé dynamique4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AA3:AB56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sortType="ascending" defaultSubtotal="0">
      <items count="54">
        <item x="49"/>
        <item x="43"/>
        <item x="38"/>
        <item h="1" m="1" x="53"/>
        <item x="41"/>
        <item x="50"/>
        <item x="27"/>
        <item x="2"/>
        <item x="8"/>
        <item x="48"/>
        <item x="11"/>
        <item x="4"/>
        <item x="51"/>
        <item x="18"/>
        <item x="33"/>
        <item x="39"/>
        <item x="44"/>
        <item x="22"/>
        <item x="12"/>
        <item x="20"/>
        <item x="47"/>
        <item x="31"/>
        <item x="45"/>
        <item x="24"/>
        <item x="17"/>
        <item x="16"/>
        <item x="0"/>
        <item x="34"/>
        <item x="10"/>
        <item x="35"/>
        <item x="25"/>
        <item x="19"/>
        <item x="26"/>
        <item x="46"/>
        <item x="32"/>
        <item x="1"/>
        <item x="23"/>
        <item x="36"/>
        <item x="9"/>
        <item x="42"/>
        <item x="29"/>
        <item x="40"/>
        <item x="30"/>
        <item x="6"/>
        <item x="3"/>
        <item x="5"/>
        <item x="7"/>
        <item x="14"/>
        <item x="37"/>
        <item x="21"/>
        <item x="28"/>
        <item x="15"/>
        <item x="13"/>
        <item h="1" x="52"/>
      </items>
    </pivotField>
    <pivotField showAll="0"/>
    <pivotField showAll="0"/>
    <pivotField showAll="0" defaultSubtotal="0"/>
    <pivotField showAll="0"/>
    <pivotField showAll="0"/>
  </pivotFields>
  <rowFields count="1">
    <field x="10"/>
  </rowFields>
  <rowItems count="53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 t="grand">
      <x/>
    </i>
  </rowItems>
  <colItems count="1">
    <i/>
  </colItems>
  <dataFields count="1">
    <dataField name="Nombre" fld="10" subtotal="count" baseField="0" baseItem="0"/>
  </dataFields>
  <formats count="2">
    <format dxfId="20">
      <pivotArea dataOnly="0" labelOnly="1" outline="0" axis="axisValues" fieldPosition="0"/>
    </format>
    <format dxfId="19">
      <pivotArea field="1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X3:Y37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sortType="ascending" defaultSubtotal="0">
      <items count="34">
        <item x="16"/>
        <item x="22"/>
        <item x="23"/>
        <item x="4"/>
        <item x="29"/>
        <item x="27"/>
        <item x="31"/>
        <item x="26"/>
        <item x="33"/>
        <item x="17"/>
        <item x="9"/>
        <item x="6"/>
        <item x="12"/>
        <item x="14"/>
        <item x="20"/>
        <item x="28"/>
        <item x="7"/>
        <item x="3"/>
        <item x="13"/>
        <item x="24"/>
        <item x="18"/>
        <item x="15"/>
        <item x="11"/>
        <item x="8"/>
        <item x="5"/>
        <item x="2"/>
        <item x="10"/>
        <item x="25"/>
        <item x="32"/>
        <item x="0"/>
        <item x="19"/>
        <item x="30"/>
        <item x="21"/>
        <item h="1" x="1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</pivotFields>
  <rowFields count="1">
    <field x="7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Items count="1">
    <i/>
  </colItems>
  <dataFields count="1">
    <dataField name="Nombre" fld="7" subtotal="count" baseField="0" baseItem="0"/>
  </dataFields>
  <formats count="2">
    <format dxfId="22">
      <pivotArea dataOnly="0" labelOnly="1" outline="0" axis="axisValues" fieldPosition="0"/>
    </format>
    <format dxfId="21">
      <pivotArea field="7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eau croisé dynamique2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U3:V35" firstHeaderRow="1" firstDataRow="1" firstDataCol="1"/>
  <pivotFields count="16">
    <pivotField showAll="0"/>
    <pivotField showAll="0" defaultSubtotal="0"/>
    <pivotField showAll="0"/>
    <pivotField showAll="0"/>
    <pivotField axis="axisRow" dataField="1" showAll="0" sortType="ascending" defaultSubtotal="0">
      <items count="32">
        <item x="19"/>
        <item x="31"/>
        <item x="25"/>
        <item x="14"/>
        <item x="23"/>
        <item x="26"/>
        <item x="17"/>
        <item x="16"/>
        <item x="12"/>
        <item x="30"/>
        <item x="20"/>
        <item x="24"/>
        <item x="27"/>
        <item x="0"/>
        <item x="28"/>
        <item x="8"/>
        <item x="3"/>
        <item x="15"/>
        <item x="10"/>
        <item x="9"/>
        <item x="4"/>
        <item x="7"/>
        <item x="21"/>
        <item x="6"/>
        <item x="22"/>
        <item x="2"/>
        <item x="5"/>
        <item x="18"/>
        <item x="13"/>
        <item x="29"/>
        <item x="11"/>
        <item h="1" x="1"/>
      </items>
    </pivotField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</pivotFields>
  <rowFields count="1">
    <field x="4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Nombre" fld="4" subtotal="count" baseField="0" baseItem="0"/>
  </dataFields>
  <formats count="2">
    <format dxfId="24">
      <pivotArea dataOnly="0" labelOnly="1" outline="0" axis="axisValues" fieldPosition="0"/>
    </format>
    <format dxfId="23">
      <pivotArea field="4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1000000}" name="Tableau croisé dynamique2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U3:V40" firstHeaderRow="1" firstDataRow="1" firstDataCol="1"/>
  <pivotFields count="16">
    <pivotField showAll="0"/>
    <pivotField showAll="0" defaultSubtotal="0"/>
    <pivotField showAll="0"/>
    <pivotField showAll="0"/>
    <pivotField axis="axisRow" dataField="1" showAll="0" defaultSubtotal="0">
      <items count="37">
        <item x="3"/>
        <item x="15"/>
        <item x="5"/>
        <item x="27"/>
        <item x="30"/>
        <item x="25"/>
        <item x="20"/>
        <item x="12"/>
        <item x="24"/>
        <item x="2"/>
        <item x="13"/>
        <item x="22"/>
        <item x="14"/>
        <item x="23"/>
        <item x="36"/>
        <item x="33"/>
        <item x="26"/>
        <item x="10"/>
        <item x="19"/>
        <item x="34"/>
        <item x="28"/>
        <item x="9"/>
        <item x="18"/>
        <item x="31"/>
        <item x="6"/>
        <item x="8"/>
        <item x="21"/>
        <item x="0"/>
        <item x="29"/>
        <item x="11"/>
        <item x="32"/>
        <item x="17"/>
        <item x="7"/>
        <item x="4"/>
        <item x="16"/>
        <item x="35"/>
        <item h="1" x="1"/>
      </items>
    </pivotField>
    <pivotField showAll="0"/>
    <pivotField showAll="0" sortType="ascending">
      <items count="25">
        <item x="17"/>
        <item x="0"/>
        <item m="1" x="20"/>
        <item x="13"/>
        <item x="15"/>
        <item x="3"/>
        <item x="4"/>
        <item h="1" x="2"/>
        <item x="5"/>
        <item m="1" x="22"/>
        <item x="8"/>
        <item m="1" x="21"/>
        <item x="12"/>
        <item h="1" x="9"/>
        <item x="6"/>
        <item x="7"/>
        <item x="14"/>
        <item x="11"/>
        <item m="1" x="23"/>
        <item x="18"/>
        <item x="16"/>
        <item x="10"/>
        <item h="1" x="1"/>
        <item h="1" x="19"/>
        <item t="default"/>
      </items>
    </pivotField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</pivotFields>
  <rowFields count="1">
    <field x="4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Nombre de Ailier gauche" fld="4" subtotal="count" baseField="0" baseItem="0"/>
  </dataFields>
  <formats count="3">
    <format dxfId="2">
      <pivotArea dataOnly="0" labelOnly="1" outline="0" axis="axisValues" fieldPosition="0"/>
    </format>
    <format dxfId="1">
      <pivotArea field="6" type="button" dataOnly="0" labelOnly="1" outline="0"/>
    </format>
    <format dxfId="0">
      <pivotArea field="4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2000000}" name="Tableau croisé dynamique3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X3:Y36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defaultSubtotal="0">
      <items count="33">
        <item x="18"/>
        <item x="24"/>
        <item x="17"/>
        <item x="10"/>
        <item x="5"/>
        <item x="11"/>
        <item x="9"/>
        <item x="12"/>
        <item x="30"/>
        <item x="21"/>
        <item x="4"/>
        <item x="20"/>
        <item x="3"/>
        <item x="13"/>
        <item x="16"/>
        <item x="22"/>
        <item x="25"/>
        <item x="28"/>
        <item x="8"/>
        <item x="31"/>
        <item x="15"/>
        <item x="26"/>
        <item x="6"/>
        <item x="23"/>
        <item x="0"/>
        <item x="7"/>
        <item x="32"/>
        <item x="2"/>
        <item x="14"/>
        <item x="27"/>
        <item x="19"/>
        <item x="29"/>
        <item h="1" x="1"/>
      </items>
    </pivotField>
    <pivotField showAll="0"/>
    <pivotField showAll="0" sortType="ascending">
      <items count="22">
        <item x="19"/>
        <item x="3"/>
        <item x="17"/>
        <item x="15"/>
        <item x="2"/>
        <item x="10"/>
        <item x="11"/>
        <item x="9"/>
        <item x="5"/>
        <item x="6"/>
        <item x="0"/>
        <item x="8"/>
        <item x="7"/>
        <item m="1" x="20"/>
        <item x="13"/>
        <item x="14"/>
        <item x="4"/>
        <item x="16"/>
        <item x="12"/>
        <item h="1" x="1"/>
        <item h="1" x="18"/>
        <item t="default"/>
      </items>
    </pivotField>
    <pivotField showAll="0" defaultSubtotal="0"/>
    <pivotField showAll="0"/>
    <pivotField showAll="0"/>
    <pivotField showAll="0" defaultSubtotal="0"/>
    <pivotField showAll="0"/>
    <pivotField showAll="0"/>
  </pivotFields>
  <rowFields count="1">
    <field x="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Nombre de Ailier droit" fld="7" subtotal="count" baseField="0" baseItem="0"/>
  </dataFields>
  <formats count="3">
    <format dxfId="5">
      <pivotArea dataOnly="0" labelOnly="1" outline="0" axis="axisValues" fieldPosition="0"/>
    </format>
    <format dxfId="4">
      <pivotArea field="9" type="button" dataOnly="0" labelOnly="1" outline="0"/>
    </format>
    <format dxfId="3">
      <pivotArea field="7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3000000}" name="Tableau croisé dynamique4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AA3:AB62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defaultSubtotal="0">
      <items count="62">
        <item x="13"/>
        <item x="30"/>
        <item x="45"/>
        <item m="1" x="60"/>
        <item x="0"/>
        <item x="15"/>
        <item x="54"/>
        <item x="58"/>
        <item x="44"/>
        <item x="11"/>
        <item x="41"/>
        <item x="8"/>
        <item x="18"/>
        <item x="19"/>
        <item x="53"/>
        <item x="37"/>
        <item x="26"/>
        <item x="57"/>
        <item x="51"/>
        <item x="28"/>
        <item x="20"/>
        <item x="52"/>
        <item x="1"/>
        <item x="24"/>
        <item x="12"/>
        <item x="3"/>
        <item x="7"/>
        <item x="38"/>
        <item x="34"/>
        <item x="55"/>
        <item x="25"/>
        <item x="27"/>
        <item x="6"/>
        <item x="42"/>
        <item x="39"/>
        <item x="49"/>
        <item x="9"/>
        <item x="17"/>
        <item x="47"/>
        <item x="40"/>
        <item x="36"/>
        <item x="48"/>
        <item x="21"/>
        <item x="33"/>
        <item x="32"/>
        <item x="4"/>
        <item x="2"/>
        <item x="31"/>
        <item x="23"/>
        <item x="46"/>
        <item x="5"/>
        <item x="43"/>
        <item h="1" m="1" x="61"/>
        <item x="35"/>
        <item x="22"/>
        <item x="10"/>
        <item x="29"/>
        <item x="56"/>
        <item x="14"/>
        <item x="16"/>
        <item h="1" x="59"/>
        <item h="1" x="50"/>
      </items>
    </pivotField>
    <pivotField showAll="0"/>
    <pivotField showAll="0" sortType="ascending">
      <items count="27">
        <item x="7"/>
        <item m="1" x="21"/>
        <item x="1"/>
        <item x="2"/>
        <item x="12"/>
        <item x="15"/>
        <item h="1" x="4"/>
        <item x="5"/>
        <item m="1" x="24"/>
        <item x="16"/>
        <item m="1" x="23"/>
        <item h="1" x="17"/>
        <item x="8"/>
        <item x="11"/>
        <item x="10"/>
        <item x="0"/>
        <item m="1" x="25"/>
        <item x="18"/>
        <item h="1" x="6"/>
        <item m="1" x="22"/>
        <item x="14"/>
        <item x="13"/>
        <item x="9"/>
        <item x="3"/>
        <item h="1" x="20"/>
        <item h="1" x="19"/>
        <item t="default"/>
      </items>
    </pivotField>
    <pivotField showAll="0" defaultSubtotal="0"/>
    <pivotField showAll="0"/>
    <pivotField showAll="0"/>
  </pivotFields>
  <rowFields count="1">
    <field x="10"/>
  </rowFields>
  <rowItems count="59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Items count="1">
    <i/>
  </colItems>
  <dataFields count="1">
    <dataField name="Nombre de Défenseurs" fld="10" subtotal="count" baseField="0" baseItem="0"/>
  </dataFields>
  <formats count="3">
    <format dxfId="8">
      <pivotArea dataOnly="0" labelOnly="1" outline="0" axis="axisValues" fieldPosition="0"/>
    </format>
    <format dxfId="7">
      <pivotArea field="12" type="button" dataOnly="0" labelOnly="1" outline="0"/>
    </format>
    <format dxfId="6">
      <pivotArea field="1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4000000}" name="Tableau croisé dynamique5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4" indent="0" outline="1" outlineData="1" multipleFieldFilters="0" rowHeaderCaption="Joueur">
  <location ref="AD3:AE40" firstHeaderRow="1" firstDataRow="1" firstDataCol="1"/>
  <pivotFields count="16"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showAll="0" defaultSubtotal="0"/>
    <pivotField showAll="0"/>
    <pivotField showAll="0"/>
    <pivotField axis="axisRow" dataField="1" showAll="0" defaultSubtotal="0">
      <items count="37">
        <item x="22"/>
        <item x="24"/>
        <item x="29"/>
        <item x="35"/>
        <item x="32"/>
        <item x="8"/>
        <item x="9"/>
        <item x="23"/>
        <item x="4"/>
        <item x="16"/>
        <item x="2"/>
        <item x="34"/>
        <item x="12"/>
        <item x="7"/>
        <item x="19"/>
        <item x="10"/>
        <item x="18"/>
        <item x="36"/>
        <item x="30"/>
        <item x="25"/>
        <item x="0"/>
        <item x="26"/>
        <item x="31"/>
        <item x="15"/>
        <item x="20"/>
        <item x="11"/>
        <item x="14"/>
        <item x="6"/>
        <item x="17"/>
        <item x="33"/>
        <item x="27"/>
        <item x="28"/>
        <item x="3"/>
        <item x="5"/>
        <item x="21"/>
        <item x="13"/>
        <item h="1" x="1"/>
      </items>
    </pivotField>
    <pivotField showAll="0"/>
    <pivotField showAll="0" sortType="ascending">
      <items count="28">
        <item x="21"/>
        <item x="14"/>
        <item m="1" x="23"/>
        <item x="17"/>
        <item x="15"/>
        <item x="9"/>
        <item x="19"/>
        <item h="1" x="6"/>
        <item x="12"/>
        <item m="1" x="25"/>
        <item m="1" x="22"/>
        <item x="7"/>
        <item h="1" x="5"/>
        <item x="4"/>
        <item x="3"/>
        <item x="10"/>
        <item x="11"/>
        <item x="2"/>
        <item m="1" x="26"/>
        <item x="18"/>
        <item h="1" x="16"/>
        <item m="1" x="24"/>
        <item x="13"/>
        <item x="8"/>
        <item x="0"/>
        <item h="1" x="1"/>
        <item h="1" x="20"/>
        <item t="default"/>
      </items>
    </pivotField>
  </pivotFields>
  <rowFields count="1">
    <field x="13"/>
  </rowFields>
  <rowItems count="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 t="grand">
      <x/>
    </i>
  </rowItems>
  <colItems count="1">
    <i/>
  </colItems>
  <dataFields count="1">
    <dataField name="Nombre de Gardien" fld="13" subtotal="count" baseField="0" baseItem="0"/>
  </dataFields>
  <formats count="3">
    <format dxfId="11">
      <pivotArea dataOnly="0" labelOnly="1" outline="0" axis="axisValues" fieldPosition="0"/>
    </format>
    <format dxfId="10">
      <pivotArea field="15" type="button" dataOnly="0" labelOnly="1" outline="0"/>
    </format>
    <format dxfId="9">
      <pivotArea field="13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8.xml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10.xml"/><Relationship Id="rId4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9"/>
  <sheetViews>
    <sheetView tabSelected="1" workbookViewId="0">
      <selection sqref="A1:P1"/>
    </sheetView>
  </sheetViews>
  <sheetFormatPr baseColWidth="10" defaultRowHeight="14.4" x14ac:dyDescent="0.3"/>
  <cols>
    <col min="1" max="1" width="6.109375" bestFit="1" customWidth="1"/>
    <col min="2" max="2" width="18.33203125" bestFit="1" customWidth="1"/>
    <col min="3" max="3" width="10.88671875" style="6" customWidth="1"/>
    <col min="4" max="4" width="12.88671875" hidden="1" customWidth="1"/>
    <col min="5" max="5" width="21.109375" bestFit="1" customWidth="1"/>
    <col min="6" max="6" width="12.88671875" style="6" customWidth="1"/>
    <col min="7" max="7" width="14.44140625" hidden="1" customWidth="1"/>
    <col min="8" max="8" width="20.109375" bestFit="1" customWidth="1"/>
    <col min="9" max="9" width="9.109375" style="6" customWidth="1"/>
    <col min="10" max="10" width="14.44140625" hidden="1" customWidth="1"/>
    <col min="11" max="11" width="18.88671875" bestFit="1" customWidth="1"/>
    <col min="12" max="12" width="10.44140625" style="6" customWidth="1"/>
    <col min="13" max="13" width="13.109375" hidden="1" customWidth="1"/>
    <col min="14" max="14" width="17.109375" bestFit="1" customWidth="1"/>
    <col min="15" max="15" width="11" style="6" customWidth="1"/>
    <col min="16" max="16" width="0" hidden="1" customWidth="1"/>
    <col min="17" max="17" width="5" customWidth="1"/>
    <col min="18" max="18" width="20.21875" bestFit="1" customWidth="1"/>
    <col min="19" max="19" width="7.88671875" bestFit="1" customWidth="1"/>
    <col min="20" max="20" width="5.44140625" customWidth="1"/>
    <col min="21" max="21" width="21.5546875" bestFit="1" customWidth="1"/>
    <col min="22" max="22" width="7.88671875" bestFit="1" customWidth="1"/>
    <col min="23" max="23" width="5.44140625" customWidth="1"/>
    <col min="24" max="24" width="20.44140625" bestFit="1" customWidth="1"/>
    <col min="25" max="25" width="7.88671875" bestFit="1" customWidth="1"/>
    <col min="26" max="26" width="5.44140625" customWidth="1"/>
    <col min="27" max="27" width="19.21875" bestFit="1" customWidth="1"/>
    <col min="28" max="28" width="7.88671875" bestFit="1" customWidth="1"/>
    <col min="29" max="29" width="5.44140625" customWidth="1"/>
    <col min="30" max="30" width="17.5546875" bestFit="1" customWidth="1"/>
    <col min="31" max="31" width="7.88671875" bestFit="1" customWidth="1"/>
    <col min="32" max="32" width="5.44140625" customWidth="1"/>
    <col min="33" max="33" width="14" customWidth="1"/>
    <col min="34" max="38" width="7.33203125" style="1" customWidth="1"/>
    <col min="39" max="39" width="7.33203125" style="2" customWidth="1"/>
    <col min="40" max="92" width="23.33203125" bestFit="1" customWidth="1"/>
    <col min="93" max="93" width="26.6640625" bestFit="1" customWidth="1"/>
    <col min="94" max="95" width="28.109375" bestFit="1" customWidth="1"/>
    <col min="96" max="97" width="26.88671875" bestFit="1" customWidth="1"/>
  </cols>
  <sheetData>
    <row r="1" spans="1:39" ht="23.4" customHeight="1" x14ac:dyDescent="0.45">
      <c r="A1" s="48" t="s">
        <v>240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39" ht="15.6" x14ac:dyDescent="0.3">
      <c r="A2" s="14" t="s">
        <v>522</v>
      </c>
      <c r="B2" s="15" t="s">
        <v>0</v>
      </c>
      <c r="C2" s="31" t="s">
        <v>9</v>
      </c>
      <c r="D2" s="16" t="s">
        <v>214</v>
      </c>
      <c r="E2" s="16" t="s">
        <v>1</v>
      </c>
      <c r="F2" s="26" t="s">
        <v>9</v>
      </c>
      <c r="G2" s="16" t="s">
        <v>215</v>
      </c>
      <c r="H2" s="15" t="s">
        <v>2</v>
      </c>
      <c r="I2" s="31" t="s">
        <v>9</v>
      </c>
      <c r="J2" s="16" t="s">
        <v>216</v>
      </c>
      <c r="K2" s="16" t="s">
        <v>234</v>
      </c>
      <c r="L2" s="26" t="s">
        <v>9</v>
      </c>
      <c r="M2" s="16" t="s">
        <v>217</v>
      </c>
      <c r="N2" s="15" t="s">
        <v>3</v>
      </c>
      <c r="O2" s="31" t="s">
        <v>9</v>
      </c>
      <c r="P2" s="3" t="s">
        <v>218</v>
      </c>
      <c r="R2" s="49" t="s">
        <v>220</v>
      </c>
      <c r="S2" s="49"/>
      <c r="U2" s="49" t="s">
        <v>232</v>
      </c>
      <c r="V2" s="49"/>
      <c r="X2" s="49" t="s">
        <v>233</v>
      </c>
      <c r="Y2" s="49"/>
      <c r="AA2" s="49" t="s">
        <v>234</v>
      </c>
      <c r="AB2" s="49"/>
      <c r="AD2" s="49" t="s">
        <v>235</v>
      </c>
      <c r="AE2" s="49"/>
      <c r="AG2" s="49" t="s">
        <v>239</v>
      </c>
      <c r="AH2" s="49"/>
      <c r="AI2" s="49"/>
      <c r="AJ2" s="49"/>
      <c r="AK2" s="49"/>
      <c r="AL2" s="49"/>
      <c r="AM2" s="49"/>
    </row>
    <row r="3" spans="1:39" x14ac:dyDescent="0.3">
      <c r="A3" s="17">
        <v>1</v>
      </c>
      <c r="B3" s="37" t="s">
        <v>11</v>
      </c>
      <c r="C3" s="32" t="s">
        <v>150</v>
      </c>
      <c r="D3" s="18" t="str">
        <f>VLOOKUP(C3,'Équipes-Concessions'!$A$3:$B$129,2)</f>
        <v>Mystère</v>
      </c>
      <c r="E3" s="18" t="s">
        <v>33</v>
      </c>
      <c r="F3" s="27" t="s">
        <v>151</v>
      </c>
      <c r="G3" s="18" t="str">
        <f>VLOOKUP(F3,'Équipes-Concessions'!$A$3:$B$129,2)</f>
        <v>Calembour</v>
      </c>
      <c r="H3" s="37" t="s">
        <v>57</v>
      </c>
      <c r="I3" s="32" t="s">
        <v>152</v>
      </c>
      <c r="J3" s="18" t="str">
        <f>VLOOKUP(I3,'Équipes-Concessions'!$A$3:$B$129,2)</f>
        <v>Chiefs</v>
      </c>
      <c r="K3" s="18" t="s">
        <v>84</v>
      </c>
      <c r="L3" s="27" t="s">
        <v>152</v>
      </c>
      <c r="M3" s="18" t="str">
        <f>VLOOKUP(L3,'Équipes-Concessions'!$A$3:$B$129,2)</f>
        <v>Chiefs</v>
      </c>
      <c r="N3" s="37" t="s">
        <v>125</v>
      </c>
      <c r="O3" s="32" t="s">
        <v>151</v>
      </c>
      <c r="P3" t="str">
        <f>VLOOKUP(O3,'Équipes-Concessions'!$A$3:$B$129,2)</f>
        <v>Calembour</v>
      </c>
      <c r="R3" s="42" t="s">
        <v>231</v>
      </c>
      <c r="S3" s="10" t="s">
        <v>230</v>
      </c>
      <c r="U3" s="42" t="s">
        <v>231</v>
      </c>
      <c r="V3" s="10" t="s">
        <v>230</v>
      </c>
      <c r="X3" s="42" t="s">
        <v>231</v>
      </c>
      <c r="Y3" s="10" t="s">
        <v>230</v>
      </c>
      <c r="AA3" s="42" t="s">
        <v>231</v>
      </c>
      <c r="AB3" s="10" t="s">
        <v>230</v>
      </c>
      <c r="AD3" s="42" t="s">
        <v>231</v>
      </c>
      <c r="AE3" s="10" t="s">
        <v>230</v>
      </c>
      <c r="AG3" s="12" t="s">
        <v>9</v>
      </c>
      <c r="AH3" s="11" t="s">
        <v>4</v>
      </c>
      <c r="AI3" s="11" t="s">
        <v>6</v>
      </c>
      <c r="AJ3" s="11" t="s">
        <v>5</v>
      </c>
      <c r="AK3" s="11" t="s">
        <v>7</v>
      </c>
      <c r="AL3" s="11" t="s">
        <v>8</v>
      </c>
      <c r="AM3" s="11" t="s">
        <v>237</v>
      </c>
    </row>
    <row r="4" spans="1:39" x14ac:dyDescent="0.3">
      <c r="A4" s="19"/>
      <c r="B4" s="38"/>
      <c r="C4" s="33"/>
      <c r="D4" t="e">
        <f>VLOOKUP(C4,'Équipes-Concessions'!$A$3:$B$129,2)</f>
        <v>#N/A</v>
      </c>
      <c r="G4" t="e">
        <f>VLOOKUP(F4,'Équipes-Concessions'!$A$3:$B$129,2)</f>
        <v>#N/A</v>
      </c>
      <c r="H4" s="38"/>
      <c r="I4" s="33"/>
      <c r="J4" t="e">
        <f>VLOOKUP(I4,'Équipes-Concessions'!$A$3:$B$129,2)</f>
        <v>#N/A</v>
      </c>
      <c r="K4" t="s">
        <v>87</v>
      </c>
      <c r="L4" s="6" t="s">
        <v>153</v>
      </c>
      <c r="M4" t="str">
        <f>VLOOKUP(L4,'Équipes-Concessions'!$A$3:$B$129,2)</f>
        <v>Légendes</v>
      </c>
      <c r="N4" s="38"/>
      <c r="O4" s="33"/>
      <c r="P4" t="e">
        <f>VLOOKUP(O4,'Équipes-Concessions'!$A$3:$B$129,2)</f>
        <v>#N/A</v>
      </c>
      <c r="R4" s="8" t="s">
        <v>523</v>
      </c>
      <c r="S4">
        <v>2</v>
      </c>
      <c r="U4" s="8" t="s">
        <v>50</v>
      </c>
      <c r="V4">
        <v>1</v>
      </c>
      <c r="X4" s="8" t="s">
        <v>72</v>
      </c>
      <c r="Y4">
        <v>1</v>
      </c>
      <c r="AA4" s="8" t="s">
        <v>495</v>
      </c>
      <c r="AB4">
        <v>1</v>
      </c>
      <c r="AD4" s="8" t="s">
        <v>144</v>
      </c>
      <c r="AE4">
        <v>1</v>
      </c>
      <c r="AG4" t="s">
        <v>182</v>
      </c>
      <c r="AH4" s="1">
        <f t="shared" ref="AH4:AH28" si="0">COUNTIF(D$2:D$99,AG4)</f>
        <v>0</v>
      </c>
      <c r="AI4" s="1">
        <f t="shared" ref="AI4:AI28" si="1">COUNTIF(G$2:G$99,AG4)</f>
        <v>1</v>
      </c>
      <c r="AJ4" s="1">
        <f t="shared" ref="AJ4:AJ28" si="2">COUNTIF(J$2:J$99,AG4)</f>
        <v>2</v>
      </c>
      <c r="AK4" s="1">
        <f t="shared" ref="AK4:AK28" si="3">COUNTIF(M$2:M$99,AG4)</f>
        <v>1</v>
      </c>
      <c r="AL4" s="1">
        <f t="shared" ref="AL4:AL28" si="4">COUNTIF(P$2:P$99,AG4)</f>
        <v>0</v>
      </c>
      <c r="AM4" s="2">
        <f t="shared" ref="AM4:AM28" si="5">SUM(AH4:AL4)</f>
        <v>4</v>
      </c>
    </row>
    <row r="5" spans="1:39" x14ac:dyDescent="0.3">
      <c r="A5" s="22">
        <v>2</v>
      </c>
      <c r="B5" s="39" t="s">
        <v>12</v>
      </c>
      <c r="C5" s="34" t="s">
        <v>151</v>
      </c>
      <c r="D5" s="23" t="str">
        <f>VLOOKUP(C5,'Équipes-Concessions'!$A$3:$B$129,2)</f>
        <v>Calembour</v>
      </c>
      <c r="E5" s="23" t="s">
        <v>34</v>
      </c>
      <c r="F5" s="28" t="s">
        <v>150</v>
      </c>
      <c r="G5" s="23" t="str">
        <f>VLOOKUP(F5,'Équipes-Concessions'!$A$3:$B$129,2)</f>
        <v>Mystère</v>
      </c>
      <c r="H5" s="39" t="s">
        <v>58</v>
      </c>
      <c r="I5" s="34" t="s">
        <v>154</v>
      </c>
      <c r="J5" s="23" t="str">
        <f>VLOOKUP(I5,'Équipes-Concessions'!$A$3:$B$129,2)</f>
        <v>Moines</v>
      </c>
      <c r="K5" s="23" t="s">
        <v>85</v>
      </c>
      <c r="L5" s="28" t="s">
        <v>150</v>
      </c>
      <c r="M5" s="23" t="str">
        <f>VLOOKUP(L5,'Équipes-Concessions'!$A$3:$B$129,2)</f>
        <v>Mystère</v>
      </c>
      <c r="N5" s="39" t="s">
        <v>126</v>
      </c>
      <c r="O5" s="34" t="s">
        <v>155</v>
      </c>
      <c r="P5" t="str">
        <f>VLOOKUP(O5,'Équipes-Concessions'!$A$3:$B$129,2)</f>
        <v>Boys</v>
      </c>
      <c r="R5" s="8" t="s">
        <v>23</v>
      </c>
      <c r="S5">
        <v>1</v>
      </c>
      <c r="U5" s="8" t="s">
        <v>545</v>
      </c>
      <c r="V5">
        <v>1</v>
      </c>
      <c r="X5" s="8" t="s">
        <v>78</v>
      </c>
      <c r="Y5">
        <v>2</v>
      </c>
      <c r="AA5" s="8" t="s">
        <v>225</v>
      </c>
      <c r="AB5">
        <v>1</v>
      </c>
      <c r="AD5" s="8" t="s">
        <v>226</v>
      </c>
      <c r="AE5">
        <v>1</v>
      </c>
      <c r="AG5" t="s">
        <v>188</v>
      </c>
      <c r="AH5" s="1">
        <f t="shared" si="0"/>
        <v>3</v>
      </c>
      <c r="AI5" s="1">
        <f t="shared" si="1"/>
        <v>2</v>
      </c>
      <c r="AJ5" s="1">
        <f t="shared" si="2"/>
        <v>0</v>
      </c>
      <c r="AK5" s="1">
        <f t="shared" si="3"/>
        <v>0</v>
      </c>
      <c r="AL5" s="1">
        <f t="shared" si="4"/>
        <v>1</v>
      </c>
      <c r="AM5" s="2">
        <f t="shared" si="5"/>
        <v>6</v>
      </c>
    </row>
    <row r="6" spans="1:39" x14ac:dyDescent="0.3">
      <c r="A6" s="24"/>
      <c r="B6" s="40"/>
      <c r="C6" s="35"/>
      <c r="D6" s="25" t="e">
        <f>VLOOKUP(C6,'Équipes-Concessions'!$A$3:$B$129,2)</f>
        <v>#N/A</v>
      </c>
      <c r="E6" s="25"/>
      <c r="F6" s="29"/>
      <c r="G6" s="25" t="e">
        <f>VLOOKUP(F6,'Équipes-Concessions'!$A$3:$B$129,2)</f>
        <v>#N/A</v>
      </c>
      <c r="H6" s="40"/>
      <c r="I6" s="35"/>
      <c r="J6" s="25" t="e">
        <f>VLOOKUP(I6,'Équipes-Concessions'!$A$3:$B$129,2)</f>
        <v>#N/A</v>
      </c>
      <c r="K6" s="25" t="s">
        <v>84</v>
      </c>
      <c r="L6" s="29" t="s">
        <v>152</v>
      </c>
      <c r="M6" s="25" t="str">
        <f>VLOOKUP(L6,'Équipes-Concessions'!$A$3:$B$129,2)</f>
        <v>Chiefs</v>
      </c>
      <c r="N6" s="40"/>
      <c r="O6" s="35"/>
      <c r="P6" t="e">
        <f>VLOOKUP(O6,'Équipes-Concessions'!$A$3:$B$129,2)</f>
        <v>#N/A</v>
      </c>
      <c r="R6" s="8" t="s">
        <v>489</v>
      </c>
      <c r="S6">
        <v>2</v>
      </c>
      <c r="U6" s="8" t="s">
        <v>222</v>
      </c>
      <c r="V6">
        <v>1</v>
      </c>
      <c r="X6" s="8" t="s">
        <v>79</v>
      </c>
      <c r="Y6">
        <v>1</v>
      </c>
      <c r="AA6" s="8" t="s">
        <v>106</v>
      </c>
      <c r="AB6">
        <v>2</v>
      </c>
      <c r="AD6" s="8" t="s">
        <v>536</v>
      </c>
      <c r="AE6">
        <v>1</v>
      </c>
      <c r="AG6" t="s">
        <v>155</v>
      </c>
      <c r="AH6" s="1">
        <f t="shared" si="0"/>
        <v>5</v>
      </c>
      <c r="AI6" s="1">
        <f t="shared" si="1"/>
        <v>0</v>
      </c>
      <c r="AJ6" s="1">
        <f t="shared" si="2"/>
        <v>2</v>
      </c>
      <c r="AK6" s="1">
        <f t="shared" si="3"/>
        <v>2</v>
      </c>
      <c r="AL6" s="1">
        <f t="shared" si="4"/>
        <v>8</v>
      </c>
      <c r="AM6" s="2">
        <f t="shared" si="5"/>
        <v>17</v>
      </c>
    </row>
    <row r="7" spans="1:39" x14ac:dyDescent="0.3">
      <c r="A7" s="19">
        <v>3</v>
      </c>
      <c r="B7" s="38" t="s">
        <v>13</v>
      </c>
      <c r="C7" s="33" t="s">
        <v>151</v>
      </c>
      <c r="D7" t="str">
        <f>VLOOKUP(C7,'Équipes-Concessions'!$A$3:$B$129,2)</f>
        <v>Calembour</v>
      </c>
      <c r="E7" t="s">
        <v>35</v>
      </c>
      <c r="F7" s="6" t="s">
        <v>151</v>
      </c>
      <c r="G7" t="str">
        <f>VLOOKUP(F7,'Équipes-Concessions'!$A$3:$B$129,2)</f>
        <v>Calembour</v>
      </c>
      <c r="H7" s="38" t="s">
        <v>58</v>
      </c>
      <c r="I7" s="33" t="s">
        <v>154</v>
      </c>
      <c r="J7" t="str">
        <f>VLOOKUP(I7,'Équipes-Concessions'!$A$3:$B$129,2)</f>
        <v>Moines</v>
      </c>
      <c r="K7" t="s">
        <v>86</v>
      </c>
      <c r="L7" s="6" t="s">
        <v>151</v>
      </c>
      <c r="M7" t="str">
        <f>VLOOKUP(L7,'Équipes-Concessions'!$A$3:$B$129,2)</f>
        <v>Calembour</v>
      </c>
      <c r="N7" s="38" t="s">
        <v>126</v>
      </c>
      <c r="O7" s="33" t="s">
        <v>155</v>
      </c>
      <c r="P7" t="str">
        <f>VLOOKUP(O7,'Équipes-Concessions'!$A$3:$B$129,2)</f>
        <v>Boys</v>
      </c>
      <c r="R7" s="8" t="s">
        <v>15</v>
      </c>
      <c r="S7">
        <v>3</v>
      </c>
      <c r="U7" s="8" t="s">
        <v>45</v>
      </c>
      <c r="V7">
        <v>3</v>
      </c>
      <c r="X7" s="8" t="s">
        <v>60</v>
      </c>
      <c r="Y7">
        <v>2</v>
      </c>
      <c r="AA7" s="8" t="s">
        <v>526</v>
      </c>
      <c r="AB7">
        <v>4</v>
      </c>
      <c r="AD7" s="8" t="s">
        <v>186</v>
      </c>
      <c r="AE7">
        <v>1</v>
      </c>
      <c r="AG7" t="s">
        <v>166</v>
      </c>
      <c r="AH7" s="1">
        <f t="shared" si="0"/>
        <v>6</v>
      </c>
      <c r="AI7" s="1">
        <f t="shared" si="1"/>
        <v>3</v>
      </c>
      <c r="AJ7" s="1">
        <f t="shared" si="2"/>
        <v>2</v>
      </c>
      <c r="AK7" s="1">
        <f t="shared" si="3"/>
        <v>4</v>
      </c>
      <c r="AL7" s="1">
        <f t="shared" si="4"/>
        <v>3</v>
      </c>
      <c r="AM7" s="2">
        <f t="shared" si="5"/>
        <v>18</v>
      </c>
    </row>
    <row r="8" spans="1:39" x14ac:dyDescent="0.3">
      <c r="A8" s="19"/>
      <c r="B8" s="38"/>
      <c r="C8" s="33"/>
      <c r="D8" t="e">
        <f>VLOOKUP(C8,'Équipes-Concessions'!$A$3:$B$129,2)</f>
        <v>#N/A</v>
      </c>
      <c r="G8" t="e">
        <f>VLOOKUP(F8,'Équipes-Concessions'!$A$3:$B$129,2)</f>
        <v>#N/A</v>
      </c>
      <c r="H8" s="38"/>
      <c r="I8" s="33"/>
      <c r="J8" t="e">
        <f>VLOOKUP(I8,'Équipes-Concessions'!$A$3:$B$129,2)</f>
        <v>#N/A</v>
      </c>
      <c r="K8" t="s">
        <v>107</v>
      </c>
      <c r="L8" s="6" t="s">
        <v>152</v>
      </c>
      <c r="M8" t="str">
        <f>VLOOKUP(L8,'Équipes-Concessions'!$A$3:$B$129,2)</f>
        <v>Chiefs</v>
      </c>
      <c r="N8" s="38"/>
      <c r="O8" s="33"/>
      <c r="P8" t="e">
        <f>VLOOKUP(O8,'Équipes-Concessions'!$A$3:$B$129,2)</f>
        <v>#N/A</v>
      </c>
      <c r="R8" s="8" t="s">
        <v>24</v>
      </c>
      <c r="S8">
        <v>1</v>
      </c>
      <c r="U8" s="8" t="s">
        <v>55</v>
      </c>
      <c r="V8">
        <v>1</v>
      </c>
      <c r="X8" s="8" t="s">
        <v>503</v>
      </c>
      <c r="Y8">
        <v>1</v>
      </c>
      <c r="AA8" s="8" t="s">
        <v>543</v>
      </c>
      <c r="AB8">
        <v>1</v>
      </c>
      <c r="AD8" s="8" t="s">
        <v>229</v>
      </c>
      <c r="AE8">
        <v>3</v>
      </c>
      <c r="AG8" t="s">
        <v>151</v>
      </c>
      <c r="AH8" s="1">
        <f t="shared" si="0"/>
        <v>5</v>
      </c>
      <c r="AI8" s="1">
        <f t="shared" si="1"/>
        <v>6</v>
      </c>
      <c r="AJ8" s="1">
        <f t="shared" si="2"/>
        <v>3</v>
      </c>
      <c r="AK8" s="1">
        <f t="shared" si="3"/>
        <v>6</v>
      </c>
      <c r="AL8" s="1">
        <f t="shared" si="4"/>
        <v>3</v>
      </c>
      <c r="AM8" s="2">
        <f t="shared" si="5"/>
        <v>23</v>
      </c>
    </row>
    <row r="9" spans="1:39" x14ac:dyDescent="0.3">
      <c r="A9" s="22">
        <v>4</v>
      </c>
      <c r="B9" s="39" t="s">
        <v>14</v>
      </c>
      <c r="C9" s="34" t="s">
        <v>152</v>
      </c>
      <c r="D9" s="23" t="str">
        <f>VLOOKUP(C9,'Équipes-Concessions'!$A$3:$B$129,2)</f>
        <v>Chiefs</v>
      </c>
      <c r="E9" s="23" t="s">
        <v>34</v>
      </c>
      <c r="F9" s="28" t="s">
        <v>156</v>
      </c>
      <c r="G9" s="23" t="str">
        <f>VLOOKUP(F9,'Équipes-Concessions'!$A$3:$B$129,2)</f>
        <v>Sol-Air</v>
      </c>
      <c r="H9" s="39" t="s">
        <v>58</v>
      </c>
      <c r="I9" s="34" t="s">
        <v>154</v>
      </c>
      <c r="J9" s="23" t="str">
        <f>VLOOKUP(I9,'Équipes-Concessions'!$A$3:$B$129,2)</f>
        <v>Moines</v>
      </c>
      <c r="K9" s="23" t="s">
        <v>86</v>
      </c>
      <c r="L9" s="28" t="s">
        <v>151</v>
      </c>
      <c r="M9" s="23" t="str">
        <f>VLOOKUP(L9,'Équipes-Concessions'!$A$3:$B$129,2)</f>
        <v>Calembour</v>
      </c>
      <c r="N9" s="39" t="s">
        <v>126</v>
      </c>
      <c r="O9" s="34" t="s">
        <v>155</v>
      </c>
      <c r="P9" t="str">
        <f>VLOOKUP(O9,'Équipes-Concessions'!$A$3:$B$129,2)</f>
        <v>Boys</v>
      </c>
      <c r="R9" s="8" t="s">
        <v>30</v>
      </c>
      <c r="S9">
        <v>1</v>
      </c>
      <c r="U9" s="8" t="s">
        <v>502</v>
      </c>
      <c r="V9">
        <v>1</v>
      </c>
      <c r="X9" s="8" t="s">
        <v>83</v>
      </c>
      <c r="Y9">
        <v>1</v>
      </c>
      <c r="AA9" s="8" t="s">
        <v>117</v>
      </c>
      <c r="AB9">
        <v>2</v>
      </c>
      <c r="AD9" s="8" t="s">
        <v>137</v>
      </c>
      <c r="AE9">
        <v>2</v>
      </c>
      <c r="AG9" t="s">
        <v>152</v>
      </c>
      <c r="AH9" s="1">
        <f t="shared" si="0"/>
        <v>1</v>
      </c>
      <c r="AI9" s="1">
        <f t="shared" si="1"/>
        <v>3</v>
      </c>
      <c r="AJ9" s="1">
        <f t="shared" si="2"/>
        <v>1</v>
      </c>
      <c r="AK9" s="1">
        <f t="shared" si="3"/>
        <v>10</v>
      </c>
      <c r="AL9" s="1">
        <f t="shared" si="4"/>
        <v>2</v>
      </c>
      <c r="AM9" s="2">
        <f t="shared" si="5"/>
        <v>17</v>
      </c>
    </row>
    <row r="10" spans="1:39" x14ac:dyDescent="0.3">
      <c r="A10" s="24"/>
      <c r="B10" s="40"/>
      <c r="C10" s="35"/>
      <c r="D10" s="25" t="e">
        <f>VLOOKUP(C10,'Équipes-Concessions'!$A$3:$B$129,2)</f>
        <v>#N/A</v>
      </c>
      <c r="E10" s="25"/>
      <c r="F10" s="29"/>
      <c r="G10" s="25" t="e">
        <f>VLOOKUP(F10,'Équipes-Concessions'!$A$3:$B$129,2)</f>
        <v>#N/A</v>
      </c>
      <c r="H10" s="40"/>
      <c r="I10" s="35"/>
      <c r="J10" s="25" t="e">
        <f>VLOOKUP(I10,'Équipes-Concessions'!$A$3:$B$129,2)</f>
        <v>#N/A</v>
      </c>
      <c r="K10" s="25" t="s">
        <v>107</v>
      </c>
      <c r="L10" s="29" t="s">
        <v>152</v>
      </c>
      <c r="M10" s="25" t="str">
        <f>VLOOKUP(L10,'Équipes-Concessions'!$A$3:$B$129,2)</f>
        <v>Chiefs</v>
      </c>
      <c r="N10" s="40"/>
      <c r="O10" s="35"/>
      <c r="P10" t="e">
        <f>VLOOKUP(O10,'Équipes-Concessions'!$A$3:$B$129,2)</f>
        <v>#N/A</v>
      </c>
      <c r="R10" s="8" t="s">
        <v>21</v>
      </c>
      <c r="S10">
        <v>1</v>
      </c>
      <c r="U10" s="8" t="s">
        <v>48</v>
      </c>
      <c r="V10">
        <v>1</v>
      </c>
      <c r="X10" s="8" t="s">
        <v>533</v>
      </c>
      <c r="Y10">
        <v>1</v>
      </c>
      <c r="AA10" s="8" t="s">
        <v>85</v>
      </c>
      <c r="AB10">
        <v>1</v>
      </c>
      <c r="AD10" s="8" t="s">
        <v>128</v>
      </c>
      <c r="AE10">
        <v>1</v>
      </c>
      <c r="AG10" t="s">
        <v>521</v>
      </c>
      <c r="AH10" s="1">
        <f t="shared" si="0"/>
        <v>2</v>
      </c>
      <c r="AI10" s="1">
        <f t="shared" si="1"/>
        <v>2</v>
      </c>
      <c r="AJ10" s="1">
        <f t="shared" si="2"/>
        <v>2</v>
      </c>
      <c r="AK10" s="1">
        <f t="shared" si="3"/>
        <v>4</v>
      </c>
      <c r="AL10" s="1">
        <f t="shared" si="4"/>
        <v>2</v>
      </c>
      <c r="AM10" s="2">
        <f t="shared" si="5"/>
        <v>12</v>
      </c>
    </row>
    <row r="11" spans="1:39" x14ac:dyDescent="0.3">
      <c r="A11" s="19">
        <v>5</v>
      </c>
      <c r="B11" s="38" t="s">
        <v>13</v>
      </c>
      <c r="C11" s="33" t="s">
        <v>151</v>
      </c>
      <c r="D11" t="str">
        <f>VLOOKUP(C11,'Équipes-Concessions'!$A$3:$B$129,2)</f>
        <v>Calembour</v>
      </c>
      <c r="E11" t="s">
        <v>36</v>
      </c>
      <c r="F11" s="6" t="s">
        <v>157</v>
      </c>
      <c r="G11" t="str">
        <f>VLOOKUP(F11,'Équipes-Concessions'!$A$3:$B$129,2)</f>
        <v>Aigles</v>
      </c>
      <c r="H11" s="38" t="s">
        <v>59</v>
      </c>
      <c r="I11" s="33" t="s">
        <v>154</v>
      </c>
      <c r="J11" t="str">
        <f>VLOOKUP(I11,'Équipes-Concessions'!$A$3:$B$129,2)</f>
        <v>Moines</v>
      </c>
      <c r="K11" t="s">
        <v>87</v>
      </c>
      <c r="L11" s="6" t="s">
        <v>158</v>
      </c>
      <c r="M11" t="str">
        <f>VLOOKUP(L11,'Équipes-Concessions'!$A$3:$B$129,2)</f>
        <v>Régiment</v>
      </c>
      <c r="N11" s="38" t="s">
        <v>127</v>
      </c>
      <c r="O11" s="33" t="s">
        <v>160</v>
      </c>
      <c r="P11" t="str">
        <f>VLOOKUP(O11,'Équipes-Concessions'!$A$3:$B$129,2)</f>
        <v>As</v>
      </c>
      <c r="R11" s="8" t="s">
        <v>25</v>
      </c>
      <c r="S11">
        <v>1</v>
      </c>
      <c r="U11" s="8" t="s">
        <v>47</v>
      </c>
      <c r="V11">
        <v>2</v>
      </c>
      <c r="X11" s="8" t="s">
        <v>82</v>
      </c>
      <c r="Y11">
        <v>1</v>
      </c>
      <c r="AA11" s="8" t="s">
        <v>109</v>
      </c>
      <c r="AB11">
        <v>4</v>
      </c>
      <c r="AD11" s="8" t="s">
        <v>548</v>
      </c>
      <c r="AE11">
        <v>1</v>
      </c>
      <c r="AG11" t="s">
        <v>535</v>
      </c>
      <c r="AH11" s="1">
        <f t="shared" si="0"/>
        <v>1</v>
      </c>
      <c r="AI11" s="1">
        <f t="shared" si="1"/>
        <v>1</v>
      </c>
      <c r="AJ11" s="1">
        <f t="shared" si="2"/>
        <v>0</v>
      </c>
      <c r="AK11" s="1">
        <f t="shared" si="3"/>
        <v>3</v>
      </c>
      <c r="AL11" s="1">
        <f t="shared" si="4"/>
        <v>1</v>
      </c>
      <c r="AM11" s="2">
        <f t="shared" si="5"/>
        <v>6</v>
      </c>
    </row>
    <row r="12" spans="1:39" x14ac:dyDescent="0.3">
      <c r="A12" s="19"/>
      <c r="B12" s="38"/>
      <c r="C12" s="33"/>
      <c r="D12" t="e">
        <f>VLOOKUP(C12,'Équipes-Concessions'!$A$3:$B$129,2)</f>
        <v>#N/A</v>
      </c>
      <c r="G12" t="e">
        <f>VLOOKUP(F12,'Équipes-Concessions'!$A$3:$B$129,2)</f>
        <v>#N/A</v>
      </c>
      <c r="H12" s="38"/>
      <c r="I12" s="33"/>
      <c r="J12" t="e">
        <f>VLOOKUP(I12,'Équipes-Concessions'!$A$3:$B$129,2)</f>
        <v>#N/A</v>
      </c>
      <c r="K12" t="s">
        <v>108</v>
      </c>
      <c r="L12" s="6" t="s">
        <v>159</v>
      </c>
      <c r="M12" t="str">
        <f>VLOOKUP(L12,'Équipes-Concessions'!$A$3:$B$129,2)</f>
        <v>Hitmen*</v>
      </c>
      <c r="N12" s="38"/>
      <c r="O12" s="33"/>
      <c r="P12" t="e">
        <f>VLOOKUP(O12,'Équipes-Concessions'!$A$3:$B$129,2)</f>
        <v>#N/A</v>
      </c>
      <c r="R12" s="8" t="s">
        <v>16</v>
      </c>
      <c r="S12">
        <v>2</v>
      </c>
      <c r="U12" s="8" t="s">
        <v>43</v>
      </c>
      <c r="V12">
        <v>1</v>
      </c>
      <c r="X12" s="8" t="s">
        <v>546</v>
      </c>
      <c r="Y12">
        <v>1</v>
      </c>
      <c r="AA12" s="8" t="s">
        <v>540</v>
      </c>
      <c r="AB12">
        <v>1</v>
      </c>
      <c r="AD12" s="8" t="s">
        <v>140</v>
      </c>
      <c r="AE12">
        <v>1</v>
      </c>
      <c r="AG12" t="s">
        <v>177</v>
      </c>
      <c r="AH12" s="1">
        <f t="shared" si="0"/>
        <v>1</v>
      </c>
      <c r="AI12" s="1">
        <f t="shared" si="1"/>
        <v>1</v>
      </c>
      <c r="AJ12" s="1">
        <f t="shared" si="2"/>
        <v>2</v>
      </c>
      <c r="AK12" s="1">
        <f t="shared" si="3"/>
        <v>9</v>
      </c>
      <c r="AL12" s="1">
        <f t="shared" si="4"/>
        <v>2</v>
      </c>
      <c r="AM12" s="2">
        <f t="shared" si="5"/>
        <v>15</v>
      </c>
    </row>
    <row r="13" spans="1:39" x14ac:dyDescent="0.3">
      <c r="A13" s="22">
        <v>6</v>
      </c>
      <c r="B13" s="39" t="s">
        <v>15</v>
      </c>
      <c r="C13" s="34" t="s">
        <v>161</v>
      </c>
      <c r="D13" s="23" t="str">
        <f>VLOOKUP(C13,'Équipes-Concessions'!$A$3:$B$129,2)</f>
        <v>Braves</v>
      </c>
      <c r="E13" s="23" t="s">
        <v>37</v>
      </c>
      <c r="F13" s="28" t="s">
        <v>152</v>
      </c>
      <c r="G13" s="23" t="str">
        <f>VLOOKUP(F13,'Équipes-Concessions'!$A$3:$B$129,2)</f>
        <v>Chiefs</v>
      </c>
      <c r="H13" s="39" t="s">
        <v>60</v>
      </c>
      <c r="I13" s="34" t="s">
        <v>159</v>
      </c>
      <c r="J13" s="23" t="str">
        <f>VLOOKUP(I13,'Équipes-Concessions'!$A$3:$B$129,2)</f>
        <v>Hitmen*</v>
      </c>
      <c r="K13" s="23" t="s">
        <v>86</v>
      </c>
      <c r="L13" s="28" t="s">
        <v>156</v>
      </c>
      <c r="M13" s="23" t="str">
        <f>VLOOKUP(L13,'Équipes-Concessions'!$A$3:$B$129,2)</f>
        <v>Sol-Air</v>
      </c>
      <c r="N13" s="39" t="s">
        <v>128</v>
      </c>
      <c r="O13" s="34" t="s">
        <v>152</v>
      </c>
      <c r="P13" t="str">
        <f>VLOOKUP(O13,'Équipes-Concessions'!$A$3:$B$129,2)</f>
        <v>Chiefs</v>
      </c>
      <c r="R13" s="8" t="s">
        <v>31</v>
      </c>
      <c r="S13">
        <v>2</v>
      </c>
      <c r="U13" s="8" t="s">
        <v>542</v>
      </c>
      <c r="V13">
        <v>1</v>
      </c>
      <c r="X13" s="8" t="s">
        <v>73</v>
      </c>
      <c r="Y13">
        <v>1</v>
      </c>
      <c r="AA13" s="8" t="s">
        <v>111</v>
      </c>
      <c r="AB13">
        <v>1</v>
      </c>
      <c r="AD13" s="8" t="s">
        <v>126</v>
      </c>
      <c r="AE13">
        <v>3</v>
      </c>
      <c r="AG13" t="s">
        <v>184</v>
      </c>
      <c r="AH13" s="1">
        <f t="shared" si="0"/>
        <v>3</v>
      </c>
      <c r="AI13" s="1">
        <f t="shared" si="1"/>
        <v>1</v>
      </c>
      <c r="AJ13" s="1">
        <f t="shared" si="2"/>
        <v>2</v>
      </c>
      <c r="AK13" s="1">
        <f t="shared" si="3"/>
        <v>1</v>
      </c>
      <c r="AL13" s="1">
        <f t="shared" si="4"/>
        <v>1</v>
      </c>
      <c r="AM13" s="2">
        <f t="shared" si="5"/>
        <v>8</v>
      </c>
    </row>
    <row r="14" spans="1:39" x14ac:dyDescent="0.3">
      <c r="A14" s="24"/>
      <c r="B14" s="40"/>
      <c r="C14" s="35"/>
      <c r="D14" s="25" t="e">
        <f>VLOOKUP(C14,'Équipes-Concessions'!$A$3:$B$129,2)</f>
        <v>#N/A</v>
      </c>
      <c r="E14" s="25"/>
      <c r="F14" s="29"/>
      <c r="G14" s="25" t="e">
        <f>VLOOKUP(F14,'Équipes-Concessions'!$A$3:$B$129,2)</f>
        <v>#N/A</v>
      </c>
      <c r="H14" s="40"/>
      <c r="I14" s="35"/>
      <c r="J14" s="25" t="e">
        <f>VLOOKUP(I14,'Équipes-Concessions'!$A$3:$B$129,2)</f>
        <v>#N/A</v>
      </c>
      <c r="K14" s="25" t="s">
        <v>90</v>
      </c>
      <c r="L14" s="29" t="s">
        <v>162</v>
      </c>
      <c r="M14" s="25" t="str">
        <f>VLOOKUP(L14,'Équipes-Concessions'!$A$3:$B$129,2)</f>
        <v>Drakkar</v>
      </c>
      <c r="N14" s="40"/>
      <c r="O14" s="35"/>
      <c r="P14" t="e">
        <f>VLOOKUP(O14,'Équipes-Concessions'!$A$3:$B$129,2)</f>
        <v>#N/A</v>
      </c>
      <c r="R14" s="8" t="s">
        <v>19</v>
      </c>
      <c r="S14">
        <v>1</v>
      </c>
      <c r="U14" s="8" t="s">
        <v>53</v>
      </c>
      <c r="V14">
        <v>3</v>
      </c>
      <c r="X14" s="8" t="s">
        <v>65</v>
      </c>
      <c r="Y14">
        <v>2</v>
      </c>
      <c r="AA14" s="8" t="s">
        <v>107</v>
      </c>
      <c r="AB14">
        <v>2</v>
      </c>
      <c r="AD14" s="8" t="s">
        <v>505</v>
      </c>
      <c r="AE14">
        <v>2</v>
      </c>
      <c r="AG14" t="s">
        <v>198</v>
      </c>
      <c r="AH14" s="1">
        <f t="shared" si="0"/>
        <v>0</v>
      </c>
      <c r="AI14" s="1">
        <f t="shared" si="1"/>
        <v>0</v>
      </c>
      <c r="AJ14" s="1">
        <f t="shared" si="2"/>
        <v>2</v>
      </c>
      <c r="AK14" s="1">
        <f t="shared" si="3"/>
        <v>2</v>
      </c>
      <c r="AL14" s="1">
        <f t="shared" si="4"/>
        <v>1</v>
      </c>
      <c r="AM14" s="2">
        <f t="shared" si="5"/>
        <v>5</v>
      </c>
    </row>
    <row r="15" spans="1:39" x14ac:dyDescent="0.3">
      <c r="A15" s="19">
        <v>7</v>
      </c>
      <c r="B15" s="38" t="s">
        <v>15</v>
      </c>
      <c r="C15" s="33" t="s">
        <v>161</v>
      </c>
      <c r="D15" t="str">
        <f>VLOOKUP(C15,'Équipes-Concessions'!$A$3:$B$129,2)</f>
        <v>Braves</v>
      </c>
      <c r="E15" t="s">
        <v>38</v>
      </c>
      <c r="F15" s="6" t="s">
        <v>154</v>
      </c>
      <c r="G15" t="str">
        <f>VLOOKUP(F15,'Équipes-Concessions'!$A$3:$B$129,2)</f>
        <v>Moines</v>
      </c>
      <c r="H15" s="38" t="s">
        <v>61</v>
      </c>
      <c r="I15" s="33" t="s">
        <v>161</v>
      </c>
      <c r="J15" t="str">
        <f>VLOOKUP(I15,'Équipes-Concessions'!$A$3:$B$129,2)</f>
        <v>Braves</v>
      </c>
      <c r="K15" t="s">
        <v>88</v>
      </c>
      <c r="L15" s="6" t="s">
        <v>156</v>
      </c>
      <c r="M15" t="str">
        <f>VLOOKUP(L15,'Équipes-Concessions'!$A$3:$B$129,2)</f>
        <v>Sol-Air</v>
      </c>
      <c r="N15" s="38" t="s">
        <v>129</v>
      </c>
      <c r="O15" s="33" t="s">
        <v>162</v>
      </c>
      <c r="P15" t="str">
        <f>VLOOKUP(O15,'Équipes-Concessions'!$A$3:$B$129,2)</f>
        <v>Drakkar</v>
      </c>
      <c r="R15" s="8" t="s">
        <v>221</v>
      </c>
      <c r="S15">
        <v>2</v>
      </c>
      <c r="U15" s="8" t="s">
        <v>227</v>
      </c>
      <c r="V15">
        <v>1</v>
      </c>
      <c r="X15" s="8" t="s">
        <v>62</v>
      </c>
      <c r="Y15">
        <v>1</v>
      </c>
      <c r="AA15" s="8" t="s">
        <v>547</v>
      </c>
      <c r="AB15">
        <v>1</v>
      </c>
      <c r="AD15" s="8" t="s">
        <v>544</v>
      </c>
      <c r="AE15">
        <v>1</v>
      </c>
      <c r="AG15" t="s">
        <v>558</v>
      </c>
      <c r="AH15" s="1">
        <f t="shared" si="0"/>
        <v>1</v>
      </c>
      <c r="AI15" s="1">
        <f t="shared" si="1"/>
        <v>0</v>
      </c>
      <c r="AJ15" s="1">
        <f t="shared" si="2"/>
        <v>3</v>
      </c>
      <c r="AK15" s="1">
        <f t="shared" si="3"/>
        <v>1</v>
      </c>
      <c r="AL15" s="1">
        <f t="shared" si="4"/>
        <v>5</v>
      </c>
      <c r="AM15" s="2">
        <f t="shared" si="5"/>
        <v>10</v>
      </c>
    </row>
    <row r="16" spans="1:39" x14ac:dyDescent="0.3">
      <c r="A16" s="19"/>
      <c r="B16" s="38"/>
      <c r="C16" s="33"/>
      <c r="D16" t="e">
        <f>VLOOKUP(C16,'Équipes-Concessions'!$A$3:$B$129,2)</f>
        <v>#N/A</v>
      </c>
      <c r="G16" t="e">
        <f>VLOOKUP(F16,'Équipes-Concessions'!$A$3:$B$129,2)</f>
        <v>#N/A</v>
      </c>
      <c r="H16" s="38"/>
      <c r="I16" s="33"/>
      <c r="J16" t="e">
        <f>VLOOKUP(I16,'Équipes-Concessions'!$A$3:$B$129,2)</f>
        <v>#N/A</v>
      </c>
      <c r="K16" t="s">
        <v>109</v>
      </c>
      <c r="L16" s="6" t="s">
        <v>152</v>
      </c>
      <c r="M16" t="str">
        <f>VLOOKUP(L16,'Équipes-Concessions'!$A$3:$B$129,2)</f>
        <v>Chiefs</v>
      </c>
      <c r="N16" s="38"/>
      <c r="O16" s="33"/>
      <c r="P16" t="e">
        <f>VLOOKUP(O16,'Équipes-Concessions'!$A$3:$B$129,2)</f>
        <v>#N/A</v>
      </c>
      <c r="R16" s="8" t="s">
        <v>22</v>
      </c>
      <c r="S16">
        <v>1</v>
      </c>
      <c r="U16" s="8" t="s">
        <v>524</v>
      </c>
      <c r="V16">
        <v>2</v>
      </c>
      <c r="X16" s="8" t="s">
        <v>68</v>
      </c>
      <c r="Y16">
        <v>1</v>
      </c>
      <c r="AA16" s="8" t="s">
        <v>95</v>
      </c>
      <c r="AB16">
        <v>1</v>
      </c>
      <c r="AD16" s="8" t="s">
        <v>143</v>
      </c>
      <c r="AE16">
        <v>2</v>
      </c>
      <c r="AG16" t="s">
        <v>191</v>
      </c>
      <c r="AH16" s="1">
        <f t="shared" si="0"/>
        <v>3</v>
      </c>
      <c r="AI16" s="1">
        <f t="shared" si="1"/>
        <v>1</v>
      </c>
      <c r="AJ16" s="1">
        <f t="shared" si="2"/>
        <v>1</v>
      </c>
      <c r="AK16" s="1">
        <f t="shared" si="3"/>
        <v>2</v>
      </c>
      <c r="AL16" s="1">
        <f t="shared" si="4"/>
        <v>3</v>
      </c>
      <c r="AM16" s="2">
        <f t="shared" si="5"/>
        <v>10</v>
      </c>
    </row>
    <row r="17" spans="1:39" x14ac:dyDescent="0.3">
      <c r="A17" s="22">
        <v>8</v>
      </c>
      <c r="B17" s="39" t="s">
        <v>16</v>
      </c>
      <c r="C17" s="34" t="s">
        <v>155</v>
      </c>
      <c r="D17" s="23" t="str">
        <f>VLOOKUP(C17,'Équipes-Concessions'!$A$3:$B$129,2)</f>
        <v>Boys</v>
      </c>
      <c r="E17" s="23" t="s">
        <v>39</v>
      </c>
      <c r="F17" s="28" t="s">
        <v>154</v>
      </c>
      <c r="G17" s="23" t="str">
        <f>VLOOKUP(F17,'Équipes-Concessions'!$A$3:$B$129,2)</f>
        <v>Moines</v>
      </c>
      <c r="H17" s="39" t="s">
        <v>59</v>
      </c>
      <c r="I17" s="34" t="s">
        <v>154</v>
      </c>
      <c r="J17" s="23" t="str">
        <f>VLOOKUP(I17,'Équipes-Concessions'!$A$3:$B$129,2)</f>
        <v>Moines</v>
      </c>
      <c r="K17" s="23" t="s">
        <v>88</v>
      </c>
      <c r="L17" s="28" t="s">
        <v>156</v>
      </c>
      <c r="M17" s="23" t="str">
        <f>VLOOKUP(L17,'Équipes-Concessions'!$A$3:$B$129,2)</f>
        <v>Sol-Air</v>
      </c>
      <c r="N17" s="39" t="s">
        <v>130</v>
      </c>
      <c r="O17" s="34" t="s">
        <v>154</v>
      </c>
      <c r="P17" t="str">
        <f>VLOOKUP(O17,'Équipes-Concessions'!$A$3:$B$129,2)</f>
        <v>Moines</v>
      </c>
      <c r="R17" s="8" t="s">
        <v>17</v>
      </c>
      <c r="S17">
        <v>1</v>
      </c>
      <c r="U17" s="8" t="s">
        <v>33</v>
      </c>
      <c r="V17">
        <v>1</v>
      </c>
      <c r="X17" s="8" t="s">
        <v>70</v>
      </c>
      <c r="Y17">
        <v>1</v>
      </c>
      <c r="AA17" s="8" t="s">
        <v>120</v>
      </c>
      <c r="AB17">
        <v>1</v>
      </c>
      <c r="AD17" s="8" t="s">
        <v>125</v>
      </c>
      <c r="AE17">
        <v>1</v>
      </c>
      <c r="AG17" t="s">
        <v>154</v>
      </c>
      <c r="AH17" s="1">
        <f t="shared" si="0"/>
        <v>0</v>
      </c>
      <c r="AI17" s="1">
        <f t="shared" si="1"/>
        <v>4</v>
      </c>
      <c r="AJ17" s="1">
        <f t="shared" si="2"/>
        <v>7</v>
      </c>
      <c r="AK17" s="1">
        <f t="shared" si="3"/>
        <v>4</v>
      </c>
      <c r="AL17" s="1">
        <f t="shared" si="4"/>
        <v>2</v>
      </c>
      <c r="AM17" s="2">
        <f t="shared" si="5"/>
        <v>17</v>
      </c>
    </row>
    <row r="18" spans="1:39" x14ac:dyDescent="0.3">
      <c r="A18" s="24"/>
      <c r="B18" s="40"/>
      <c r="C18" s="35"/>
      <c r="D18" s="25" t="e">
        <f>VLOOKUP(C18,'Équipes-Concessions'!$A$3:$B$129,2)</f>
        <v>#N/A</v>
      </c>
      <c r="E18" s="25"/>
      <c r="F18" s="29"/>
      <c r="G18" s="25" t="e">
        <f>VLOOKUP(F18,'Équipes-Concessions'!$A$3:$B$129,2)</f>
        <v>#N/A</v>
      </c>
      <c r="H18" s="40"/>
      <c r="I18" s="35"/>
      <c r="J18" s="25" t="e">
        <f>VLOOKUP(I18,'Équipes-Concessions'!$A$3:$B$129,2)</f>
        <v>#N/A</v>
      </c>
      <c r="K18" s="25" t="s">
        <v>109</v>
      </c>
      <c r="L18" s="29" t="s">
        <v>152</v>
      </c>
      <c r="M18" s="25" t="str">
        <f>VLOOKUP(L18,'Équipes-Concessions'!$A$3:$B$129,2)</f>
        <v>Chiefs</v>
      </c>
      <c r="N18" s="40"/>
      <c r="O18" s="35"/>
      <c r="P18" t="e">
        <f>VLOOKUP(O18,'Équipes-Concessions'!$A$3:$B$129,2)</f>
        <v>#N/A</v>
      </c>
      <c r="R18" s="8" t="s">
        <v>28</v>
      </c>
      <c r="S18">
        <v>1</v>
      </c>
      <c r="U18" s="8" t="s">
        <v>530</v>
      </c>
      <c r="V18">
        <v>1</v>
      </c>
      <c r="X18" s="8" t="s">
        <v>76</v>
      </c>
      <c r="Y18">
        <v>1</v>
      </c>
      <c r="AA18" s="8" t="s">
        <v>123</v>
      </c>
      <c r="AB18">
        <v>1</v>
      </c>
      <c r="AD18" s="8" t="s">
        <v>541</v>
      </c>
      <c r="AE18">
        <v>1</v>
      </c>
      <c r="AG18" t="s">
        <v>195</v>
      </c>
      <c r="AH18" s="1">
        <f t="shared" si="0"/>
        <v>0</v>
      </c>
      <c r="AI18" s="1">
        <f t="shared" si="1"/>
        <v>0</v>
      </c>
      <c r="AJ18" s="1">
        <f t="shared" si="2"/>
        <v>0</v>
      </c>
      <c r="AK18" s="1">
        <f t="shared" si="3"/>
        <v>0</v>
      </c>
      <c r="AL18" s="1">
        <f t="shared" si="4"/>
        <v>0</v>
      </c>
      <c r="AM18" s="2">
        <f t="shared" si="5"/>
        <v>0</v>
      </c>
    </row>
    <row r="19" spans="1:39" x14ac:dyDescent="0.3">
      <c r="A19" s="19">
        <v>9</v>
      </c>
      <c r="B19" s="38" t="s">
        <v>15</v>
      </c>
      <c r="C19" s="33" t="s">
        <v>151</v>
      </c>
      <c r="D19" t="str">
        <f>VLOOKUP(C19,'Équipes-Concessions'!$A$3:$B$129,2)</f>
        <v>Calembour</v>
      </c>
      <c r="E19" t="s">
        <v>40</v>
      </c>
      <c r="F19" s="6" t="s">
        <v>160</v>
      </c>
      <c r="G19" t="str">
        <f>VLOOKUP(F19,'Équipes-Concessions'!$A$3:$B$129,2)</f>
        <v>As</v>
      </c>
      <c r="H19" s="38" t="s">
        <v>62</v>
      </c>
      <c r="I19" s="33" t="s">
        <v>163</v>
      </c>
      <c r="J19" t="str">
        <f>VLOOKUP(I19,'Équipes-Concessions'!$A$3:$B$129,2)</f>
        <v>Red Devils*</v>
      </c>
      <c r="K19" t="s">
        <v>89</v>
      </c>
      <c r="L19" s="6" t="s">
        <v>156</v>
      </c>
      <c r="M19" t="str">
        <f>VLOOKUP(L19,'Équipes-Concessions'!$A$3:$B$129,2)</f>
        <v>Sol-Air</v>
      </c>
      <c r="N19" s="38" t="s">
        <v>131</v>
      </c>
      <c r="O19" s="33" t="s">
        <v>164</v>
      </c>
      <c r="P19" t="str">
        <f>VLOOKUP(O19,'Équipes-Concessions'!$A$3:$B$129,2)</f>
        <v>Légendes</v>
      </c>
      <c r="R19" s="8" t="s">
        <v>501</v>
      </c>
      <c r="S19">
        <v>1</v>
      </c>
      <c r="U19" s="8" t="s">
        <v>40</v>
      </c>
      <c r="V19">
        <v>1</v>
      </c>
      <c r="X19" s="8" t="s">
        <v>223</v>
      </c>
      <c r="Y19">
        <v>1</v>
      </c>
      <c r="AA19" s="8" t="s">
        <v>504</v>
      </c>
      <c r="AB19">
        <v>1</v>
      </c>
      <c r="AD19" s="8" t="s">
        <v>527</v>
      </c>
      <c r="AE19">
        <v>1</v>
      </c>
      <c r="AG19" t="s">
        <v>180</v>
      </c>
      <c r="AH19" s="1">
        <f t="shared" si="0"/>
        <v>0</v>
      </c>
      <c r="AI19" s="1">
        <f t="shared" si="1"/>
        <v>0</v>
      </c>
      <c r="AJ19" s="1">
        <f t="shared" si="2"/>
        <v>3</v>
      </c>
      <c r="AK19" s="1">
        <f t="shared" si="3"/>
        <v>1</v>
      </c>
      <c r="AL19" s="1">
        <f t="shared" si="4"/>
        <v>0</v>
      </c>
      <c r="AM19" s="2">
        <f t="shared" si="5"/>
        <v>4</v>
      </c>
    </row>
    <row r="20" spans="1:39" x14ac:dyDescent="0.3">
      <c r="A20" s="19"/>
      <c r="B20" s="38"/>
      <c r="C20" s="33"/>
      <c r="D20" t="e">
        <f>VLOOKUP(C20,'Équipes-Concessions'!$A$3:$B$129,2)</f>
        <v>#N/A</v>
      </c>
      <c r="G20" t="e">
        <f>VLOOKUP(F20,'Équipes-Concessions'!$A$3:$B$129,2)</f>
        <v>#N/A</v>
      </c>
      <c r="H20" s="38"/>
      <c r="I20" s="33"/>
      <c r="J20" t="e">
        <f>VLOOKUP(I20,'Équipes-Concessions'!$A$3:$B$129,2)</f>
        <v>#N/A</v>
      </c>
      <c r="K20" t="s">
        <v>110</v>
      </c>
      <c r="L20" s="6" t="s">
        <v>151</v>
      </c>
      <c r="M20" t="str">
        <f>VLOOKUP(L20,'Équipes-Concessions'!$A$3:$B$129,2)</f>
        <v>Calembour</v>
      </c>
      <c r="N20" s="38"/>
      <c r="O20" s="33"/>
      <c r="P20" t="e">
        <f>VLOOKUP(O20,'Équipes-Concessions'!$A$3:$B$129,2)</f>
        <v>#N/A</v>
      </c>
      <c r="R20" s="8" t="s">
        <v>529</v>
      </c>
      <c r="S20">
        <v>1</v>
      </c>
      <c r="U20" s="8" t="s">
        <v>35</v>
      </c>
      <c r="V20">
        <v>1</v>
      </c>
      <c r="X20" s="8" t="s">
        <v>63</v>
      </c>
      <c r="Y20">
        <v>1</v>
      </c>
      <c r="AA20" s="8" t="s">
        <v>97</v>
      </c>
      <c r="AB20">
        <v>3</v>
      </c>
      <c r="AD20" s="8" t="s">
        <v>146</v>
      </c>
      <c r="AE20">
        <v>2</v>
      </c>
      <c r="AG20" t="s">
        <v>167</v>
      </c>
      <c r="AH20" s="1">
        <f t="shared" si="0"/>
        <v>2</v>
      </c>
      <c r="AI20" s="1">
        <f t="shared" si="1"/>
        <v>4</v>
      </c>
      <c r="AJ20" s="1">
        <f t="shared" si="2"/>
        <v>5</v>
      </c>
      <c r="AK20" s="1">
        <f t="shared" si="3"/>
        <v>7</v>
      </c>
      <c r="AL20" s="1">
        <f t="shared" si="4"/>
        <v>5</v>
      </c>
      <c r="AM20" s="2">
        <f t="shared" si="5"/>
        <v>23</v>
      </c>
    </row>
    <row r="21" spans="1:39" x14ac:dyDescent="0.3">
      <c r="A21" s="22">
        <v>10</v>
      </c>
      <c r="B21" s="39" t="s">
        <v>16</v>
      </c>
      <c r="C21" s="34" t="s">
        <v>155</v>
      </c>
      <c r="D21" s="23" t="str">
        <f>VLOOKUP(C21,'Équipes-Concessions'!$A$3:$B$129,2)</f>
        <v>Boys</v>
      </c>
      <c r="E21" s="23" t="s">
        <v>39</v>
      </c>
      <c r="F21" s="28" t="s">
        <v>154</v>
      </c>
      <c r="G21" s="23" t="str">
        <f>VLOOKUP(F21,'Équipes-Concessions'!$A$3:$B$129,2)</f>
        <v>Moines</v>
      </c>
      <c r="H21" s="39" t="s">
        <v>63</v>
      </c>
      <c r="I21" s="34" t="s">
        <v>165</v>
      </c>
      <c r="J21" s="23" t="str">
        <f>VLOOKUP(I21,'Équipes-Concessions'!$A$3:$B$129,2)</f>
        <v>Mulots</v>
      </c>
      <c r="K21" s="23" t="s">
        <v>90</v>
      </c>
      <c r="L21" s="28" t="s">
        <v>162</v>
      </c>
      <c r="M21" s="23" t="str">
        <f>VLOOKUP(L21,'Équipes-Concessions'!$A$3:$B$129,2)</f>
        <v>Drakkar</v>
      </c>
      <c r="N21" s="39" t="s">
        <v>132</v>
      </c>
      <c r="O21" s="34" t="s">
        <v>155</v>
      </c>
      <c r="P21" t="str">
        <f>VLOOKUP(O21,'Équipes-Concessions'!$A$3:$B$129,2)</f>
        <v>Boys</v>
      </c>
      <c r="R21" s="8" t="s">
        <v>14</v>
      </c>
      <c r="S21">
        <v>1</v>
      </c>
      <c r="U21" s="8" t="s">
        <v>46</v>
      </c>
      <c r="V21">
        <v>2</v>
      </c>
      <c r="X21" s="8" t="s">
        <v>59</v>
      </c>
      <c r="Y21">
        <v>2</v>
      </c>
      <c r="AA21" s="8" t="s">
        <v>91</v>
      </c>
      <c r="AB21">
        <v>2</v>
      </c>
      <c r="AD21" s="8" t="s">
        <v>132</v>
      </c>
      <c r="AE21">
        <v>1</v>
      </c>
      <c r="AG21" t="s">
        <v>236</v>
      </c>
      <c r="AH21" s="1">
        <f t="shared" si="0"/>
        <v>0</v>
      </c>
      <c r="AI21" s="1">
        <f t="shared" si="1"/>
        <v>0</v>
      </c>
      <c r="AJ21" s="1">
        <f t="shared" si="2"/>
        <v>0</v>
      </c>
      <c r="AK21" s="1">
        <f t="shared" si="3"/>
        <v>0</v>
      </c>
      <c r="AL21" s="1">
        <f t="shared" si="4"/>
        <v>0</v>
      </c>
      <c r="AM21" s="2">
        <f t="shared" si="5"/>
        <v>0</v>
      </c>
    </row>
    <row r="22" spans="1:39" x14ac:dyDescent="0.3">
      <c r="A22" s="24"/>
      <c r="B22" s="40"/>
      <c r="C22" s="35"/>
      <c r="D22" s="25" t="e">
        <f>VLOOKUP(C22,'Équipes-Concessions'!$A$3:$B$129,2)</f>
        <v>#N/A</v>
      </c>
      <c r="E22" s="25"/>
      <c r="F22" s="29"/>
      <c r="G22" s="25" t="e">
        <f>VLOOKUP(F22,'Équipes-Concessions'!$A$3:$B$129,2)</f>
        <v>#N/A</v>
      </c>
      <c r="H22" s="40"/>
      <c r="I22" s="35"/>
      <c r="J22" s="25" t="e">
        <f>VLOOKUP(I22,'Équipes-Concessions'!$A$3:$B$129,2)</f>
        <v>#N/A</v>
      </c>
      <c r="K22" s="25" t="s">
        <v>111</v>
      </c>
      <c r="L22" s="29" t="s">
        <v>159</v>
      </c>
      <c r="M22" s="25" t="str">
        <f>VLOOKUP(L22,'Équipes-Concessions'!$A$3:$B$129,2)</f>
        <v>Hitmen*</v>
      </c>
      <c r="N22" s="40"/>
      <c r="O22" s="35"/>
      <c r="P22" t="e">
        <f>VLOOKUP(O22,'Équipes-Concessions'!$A$3:$B$129,2)</f>
        <v>#N/A</v>
      </c>
      <c r="R22" s="8" t="s">
        <v>29</v>
      </c>
      <c r="S22">
        <v>1</v>
      </c>
      <c r="U22" s="8" t="s">
        <v>42</v>
      </c>
      <c r="V22">
        <v>1</v>
      </c>
      <c r="X22" s="8" t="s">
        <v>69</v>
      </c>
      <c r="Y22">
        <v>1</v>
      </c>
      <c r="AA22" s="8" t="s">
        <v>114</v>
      </c>
      <c r="AB22">
        <v>1</v>
      </c>
      <c r="AD22" s="8" t="s">
        <v>131</v>
      </c>
      <c r="AE22">
        <v>1</v>
      </c>
      <c r="AG22" t="s">
        <v>211</v>
      </c>
      <c r="AH22" s="1">
        <f t="shared" si="0"/>
        <v>0</v>
      </c>
      <c r="AI22" s="1">
        <f t="shared" si="1"/>
        <v>0</v>
      </c>
      <c r="AJ22" s="1">
        <f t="shared" si="2"/>
        <v>1</v>
      </c>
      <c r="AK22" s="1">
        <f t="shared" si="3"/>
        <v>5</v>
      </c>
      <c r="AL22" s="1">
        <f t="shared" si="4"/>
        <v>2</v>
      </c>
      <c r="AM22" s="2">
        <f t="shared" si="5"/>
        <v>8</v>
      </c>
    </row>
    <row r="23" spans="1:39" x14ac:dyDescent="0.3">
      <c r="A23" s="19">
        <v>11</v>
      </c>
      <c r="B23" s="38" t="s">
        <v>17</v>
      </c>
      <c r="C23" s="33" t="s">
        <v>166</v>
      </c>
      <c r="D23" t="str">
        <f>VLOOKUP(C23,'Équipes-Concessions'!$A$3:$B$129,2)</f>
        <v>Braves</v>
      </c>
      <c r="E23" t="s">
        <v>37</v>
      </c>
      <c r="F23" s="6" t="s">
        <v>152</v>
      </c>
      <c r="G23" t="str">
        <f>VLOOKUP(F23,'Équipes-Concessions'!$A$3:$B$129,2)</f>
        <v>Chiefs</v>
      </c>
      <c r="H23" s="38" t="s">
        <v>64</v>
      </c>
      <c r="I23" s="33" t="s">
        <v>167</v>
      </c>
      <c r="J23" t="str">
        <f>VLOOKUP(I23,'Équipes-Concessions'!$A$3:$B$129,2)</f>
        <v>Mystère</v>
      </c>
      <c r="K23" t="s">
        <v>91</v>
      </c>
      <c r="L23" s="6" t="s">
        <v>163</v>
      </c>
      <c r="M23" t="str">
        <f>VLOOKUP(L23,'Équipes-Concessions'!$A$3:$B$129,2)</f>
        <v>Red Devils*</v>
      </c>
      <c r="N23" s="38" t="s">
        <v>133</v>
      </c>
      <c r="O23" s="33" t="s">
        <v>167</v>
      </c>
      <c r="P23" t="str">
        <f>VLOOKUP(O23,'Équipes-Concessions'!$A$3:$B$129,2)</f>
        <v>Mystère</v>
      </c>
      <c r="R23" s="8" t="s">
        <v>13</v>
      </c>
      <c r="S23">
        <v>2</v>
      </c>
      <c r="U23" s="8" t="s">
        <v>41</v>
      </c>
      <c r="V23">
        <v>1</v>
      </c>
      <c r="X23" s="8" t="s">
        <v>228</v>
      </c>
      <c r="Y23">
        <v>2</v>
      </c>
      <c r="AA23" s="8" t="s">
        <v>534</v>
      </c>
      <c r="AB23">
        <v>1</v>
      </c>
      <c r="AD23" s="8" t="s">
        <v>142</v>
      </c>
      <c r="AE23">
        <v>2</v>
      </c>
      <c r="AG23" t="s">
        <v>538</v>
      </c>
      <c r="AH23" s="1">
        <f t="shared" si="0"/>
        <v>1</v>
      </c>
      <c r="AI23" s="1">
        <f t="shared" si="1"/>
        <v>2</v>
      </c>
      <c r="AJ23" s="1">
        <f t="shared" si="2"/>
        <v>0</v>
      </c>
      <c r="AK23" s="1">
        <f t="shared" si="3"/>
        <v>7</v>
      </c>
      <c r="AL23" s="1">
        <f t="shared" si="4"/>
        <v>0</v>
      </c>
      <c r="AM23" s="2">
        <f t="shared" si="5"/>
        <v>10</v>
      </c>
    </row>
    <row r="24" spans="1:39" x14ac:dyDescent="0.3">
      <c r="A24" s="19"/>
      <c r="B24" s="38"/>
      <c r="C24" s="33"/>
      <c r="D24" t="e">
        <f>VLOOKUP(C24,'Équipes-Concessions'!$A$3:$B$129,2)</f>
        <v>#N/A</v>
      </c>
      <c r="G24" t="e">
        <f>VLOOKUP(F24,'Équipes-Concessions'!$A$3:$B$129,2)</f>
        <v>#N/A</v>
      </c>
      <c r="H24" s="38"/>
      <c r="I24" s="33"/>
      <c r="J24" t="e">
        <f>VLOOKUP(I24,'Équipes-Concessions'!$A$3:$B$129,2)</f>
        <v>#N/A</v>
      </c>
      <c r="K24" t="s">
        <v>92</v>
      </c>
      <c r="L24" s="6" t="s">
        <v>168</v>
      </c>
      <c r="M24" t="str">
        <f>VLOOKUP(L24,'Équipes-Concessions'!$A$3:$B$129,2)</f>
        <v>Strikers</v>
      </c>
      <c r="N24" s="38"/>
      <c r="O24" s="33"/>
      <c r="P24" t="e">
        <f>VLOOKUP(O24,'Équipes-Concessions'!$A$3:$B$129,2)</f>
        <v>#N/A</v>
      </c>
      <c r="R24" s="8" t="s">
        <v>18</v>
      </c>
      <c r="S24">
        <v>1</v>
      </c>
      <c r="U24" s="8" t="s">
        <v>36</v>
      </c>
      <c r="V24">
        <v>1</v>
      </c>
      <c r="X24" s="8" t="s">
        <v>74</v>
      </c>
      <c r="Y24">
        <v>1</v>
      </c>
      <c r="AA24" s="8" t="s">
        <v>102</v>
      </c>
      <c r="AB24">
        <v>1</v>
      </c>
      <c r="AD24" s="8" t="s">
        <v>139</v>
      </c>
      <c r="AE24">
        <v>1</v>
      </c>
      <c r="AG24" t="s">
        <v>185</v>
      </c>
      <c r="AH24" s="1">
        <f t="shared" si="0"/>
        <v>1</v>
      </c>
      <c r="AI24" s="1">
        <f t="shared" si="1"/>
        <v>2</v>
      </c>
      <c r="AJ24" s="1">
        <f t="shared" si="2"/>
        <v>0</v>
      </c>
      <c r="AK24" s="1">
        <f t="shared" si="3"/>
        <v>2</v>
      </c>
      <c r="AL24" s="1">
        <f t="shared" si="4"/>
        <v>0</v>
      </c>
      <c r="AM24" s="2">
        <f t="shared" si="5"/>
        <v>5</v>
      </c>
    </row>
    <row r="25" spans="1:39" x14ac:dyDescent="0.3">
      <c r="A25" s="22">
        <v>12</v>
      </c>
      <c r="B25" s="39" t="s">
        <v>18</v>
      </c>
      <c r="C25" s="34" t="s">
        <v>169</v>
      </c>
      <c r="D25" s="23" t="str">
        <f>VLOOKUP(C25,'Équipes-Concessions'!$A$3:$B$129,2)</f>
        <v>Gnomes</v>
      </c>
      <c r="E25" s="23" t="s">
        <v>41</v>
      </c>
      <c r="F25" s="28" t="s">
        <v>166</v>
      </c>
      <c r="G25" s="23" t="str">
        <f>VLOOKUP(F25,'Équipes-Concessions'!$A$3:$B$129,2)</f>
        <v>Braves</v>
      </c>
      <c r="H25" s="39" t="s">
        <v>65</v>
      </c>
      <c r="I25" s="34" t="s">
        <v>169</v>
      </c>
      <c r="J25" s="23" t="str">
        <f>VLOOKUP(I25,'Équipes-Concessions'!$A$3:$B$129,2)</f>
        <v>Gnomes</v>
      </c>
      <c r="K25" s="23" t="s">
        <v>92</v>
      </c>
      <c r="L25" s="28" t="s">
        <v>168</v>
      </c>
      <c r="M25" s="23" t="str">
        <f>VLOOKUP(L25,'Équipes-Concessions'!$A$3:$B$129,2)</f>
        <v>Strikers</v>
      </c>
      <c r="N25" s="39" t="s">
        <v>130</v>
      </c>
      <c r="O25" s="34" t="s">
        <v>154</v>
      </c>
      <c r="P25" t="str">
        <f>VLOOKUP(O25,'Équipes-Concessions'!$A$3:$B$129,2)</f>
        <v>Moines</v>
      </c>
      <c r="R25" s="8" t="s">
        <v>537</v>
      </c>
      <c r="S25">
        <v>2</v>
      </c>
      <c r="U25" s="8" t="s">
        <v>39</v>
      </c>
      <c r="V25">
        <v>2</v>
      </c>
      <c r="X25" s="8" t="s">
        <v>71</v>
      </c>
      <c r="Y25">
        <v>1</v>
      </c>
      <c r="AA25" s="8" t="s">
        <v>528</v>
      </c>
      <c r="AB25">
        <v>1</v>
      </c>
      <c r="AD25" s="8" t="s">
        <v>136</v>
      </c>
      <c r="AE25">
        <v>2</v>
      </c>
      <c r="AG25" t="s">
        <v>175</v>
      </c>
      <c r="AH25" s="1">
        <f t="shared" si="0"/>
        <v>0</v>
      </c>
      <c r="AI25" s="1">
        <f t="shared" si="1"/>
        <v>0</v>
      </c>
      <c r="AJ25" s="1">
        <f t="shared" si="2"/>
        <v>0</v>
      </c>
      <c r="AK25" s="1">
        <f t="shared" si="3"/>
        <v>0</v>
      </c>
      <c r="AL25" s="1">
        <f t="shared" si="4"/>
        <v>1</v>
      </c>
      <c r="AM25" s="2">
        <f t="shared" si="5"/>
        <v>1</v>
      </c>
    </row>
    <row r="26" spans="1:39" x14ac:dyDescent="0.3">
      <c r="A26" s="24"/>
      <c r="B26" s="40"/>
      <c r="C26" s="35"/>
      <c r="D26" s="25" t="e">
        <f>VLOOKUP(C26,'Équipes-Concessions'!$A$3:$B$129,2)</f>
        <v>#N/A</v>
      </c>
      <c r="E26" s="25"/>
      <c r="F26" s="29"/>
      <c r="G26" s="25" t="e">
        <f>VLOOKUP(F26,'Équipes-Concessions'!$A$3:$B$129,2)</f>
        <v>#N/A</v>
      </c>
      <c r="H26" s="40"/>
      <c r="I26" s="35"/>
      <c r="J26" s="25" t="e">
        <f>VLOOKUP(I26,'Équipes-Concessions'!$A$3:$B$129,2)</f>
        <v>#N/A</v>
      </c>
      <c r="K26" s="25" t="s">
        <v>109</v>
      </c>
      <c r="L26" s="29" t="s">
        <v>152</v>
      </c>
      <c r="M26" s="25" t="str">
        <f>VLOOKUP(L26,'Équipes-Concessions'!$A$3:$B$129,2)</f>
        <v>Chiefs</v>
      </c>
      <c r="N26" s="40"/>
      <c r="O26" s="35"/>
      <c r="P26" t="e">
        <f>VLOOKUP(O26,'Équipes-Concessions'!$A$3:$B$129,2)</f>
        <v>#N/A</v>
      </c>
      <c r="R26" s="8" t="s">
        <v>32</v>
      </c>
      <c r="S26">
        <v>1</v>
      </c>
      <c r="U26" s="8" t="s">
        <v>52</v>
      </c>
      <c r="V26">
        <v>1</v>
      </c>
      <c r="X26" s="8" t="s">
        <v>67</v>
      </c>
      <c r="Y26">
        <v>1</v>
      </c>
      <c r="AA26" s="8" t="s">
        <v>99</v>
      </c>
      <c r="AB26">
        <v>2</v>
      </c>
      <c r="AD26" s="8" t="s">
        <v>138</v>
      </c>
      <c r="AE26">
        <v>1</v>
      </c>
      <c r="AG26" t="s">
        <v>156</v>
      </c>
      <c r="AH26" s="1">
        <f t="shared" si="0"/>
        <v>0</v>
      </c>
      <c r="AI26" s="1">
        <f t="shared" si="1"/>
        <v>1</v>
      </c>
      <c r="AJ26" s="1">
        <f t="shared" si="2"/>
        <v>1</v>
      </c>
      <c r="AK26" s="1">
        <f t="shared" si="3"/>
        <v>10</v>
      </c>
      <c r="AL26" s="1">
        <f t="shared" si="4"/>
        <v>0</v>
      </c>
      <c r="AM26" s="2">
        <f t="shared" si="5"/>
        <v>12</v>
      </c>
    </row>
    <row r="27" spans="1:39" x14ac:dyDescent="0.3">
      <c r="A27" s="19">
        <v>13</v>
      </c>
      <c r="B27" s="38" t="s">
        <v>19</v>
      </c>
      <c r="C27" s="33" t="s">
        <v>170</v>
      </c>
      <c r="D27" t="str">
        <f>VLOOKUP(C27,'Équipes-Concessions'!$A$3:$B$129,2)</f>
        <v>Régiment</v>
      </c>
      <c r="E27" t="s">
        <v>37</v>
      </c>
      <c r="F27" s="6" t="s">
        <v>152</v>
      </c>
      <c r="G27" t="str">
        <f>VLOOKUP(F27,'Équipes-Concessions'!$A$3:$B$129,2)</f>
        <v>Chiefs</v>
      </c>
      <c r="H27" s="38" t="s">
        <v>60</v>
      </c>
      <c r="I27" s="33" t="s">
        <v>159</v>
      </c>
      <c r="J27" t="str">
        <f>VLOOKUP(I27,'Équipes-Concessions'!$A$3:$B$129,2)</f>
        <v>Hitmen*</v>
      </c>
      <c r="K27" t="s">
        <v>91</v>
      </c>
      <c r="L27" s="6" t="s">
        <v>163</v>
      </c>
      <c r="M27" t="str">
        <f>VLOOKUP(L27,'Équipes-Concessions'!$A$3:$B$129,2)</f>
        <v>Red Devils*</v>
      </c>
      <c r="N27" s="38" t="s">
        <v>134</v>
      </c>
      <c r="O27" s="33" t="s">
        <v>171</v>
      </c>
      <c r="P27" t="str">
        <f>VLOOKUP(O27,'Équipes-Concessions'!$A$3:$B$129,2)</f>
        <v>Hitmen*</v>
      </c>
      <c r="R27" s="8" t="s">
        <v>26</v>
      </c>
      <c r="S27">
        <v>1</v>
      </c>
      <c r="U27" s="8" t="s">
        <v>38</v>
      </c>
      <c r="V27">
        <v>1</v>
      </c>
      <c r="X27" s="8" t="s">
        <v>64</v>
      </c>
      <c r="Y27">
        <v>1</v>
      </c>
      <c r="AA27" s="8" t="s">
        <v>113</v>
      </c>
      <c r="AB27">
        <v>1</v>
      </c>
      <c r="AD27" s="8" t="s">
        <v>141</v>
      </c>
      <c r="AE27">
        <v>1</v>
      </c>
      <c r="AG27" t="s">
        <v>197</v>
      </c>
      <c r="AH27" s="1">
        <f t="shared" si="0"/>
        <v>0</v>
      </c>
      <c r="AI27" s="1">
        <f t="shared" si="1"/>
        <v>1</v>
      </c>
      <c r="AJ27" s="1">
        <f t="shared" si="2"/>
        <v>3</v>
      </c>
      <c r="AK27" s="1">
        <f t="shared" si="3"/>
        <v>0</v>
      </c>
      <c r="AL27" s="1">
        <f t="shared" si="4"/>
        <v>1</v>
      </c>
      <c r="AM27" s="2">
        <f t="shared" si="5"/>
        <v>5</v>
      </c>
    </row>
    <row r="28" spans="1:39" x14ac:dyDescent="0.3">
      <c r="A28" s="19"/>
      <c r="B28" s="38"/>
      <c r="C28" s="33"/>
      <c r="D28" t="e">
        <f>VLOOKUP(C28,'Équipes-Concessions'!$A$3:$B$129,2)</f>
        <v>#N/A</v>
      </c>
      <c r="G28" t="e">
        <f>VLOOKUP(F28,'Équipes-Concessions'!$A$3:$B$129,2)</f>
        <v>#N/A</v>
      </c>
      <c r="H28" s="38"/>
      <c r="I28" s="33"/>
      <c r="J28" t="e">
        <f>VLOOKUP(I28,'Équipes-Concessions'!$A$3:$B$129,2)</f>
        <v>#N/A</v>
      </c>
      <c r="K28" t="s">
        <v>109</v>
      </c>
      <c r="L28" s="6" t="s">
        <v>152</v>
      </c>
      <c r="M28" t="str">
        <f>VLOOKUP(L28,'Équipes-Concessions'!$A$3:$B$129,2)</f>
        <v>Chiefs</v>
      </c>
      <c r="N28" s="38"/>
      <c r="O28" s="33"/>
      <c r="P28" t="e">
        <f>VLOOKUP(O28,'Équipes-Concessions'!$A$3:$B$129,2)</f>
        <v>#N/A</v>
      </c>
      <c r="R28" s="8" t="s">
        <v>11</v>
      </c>
      <c r="S28">
        <v>1</v>
      </c>
      <c r="U28" s="8" t="s">
        <v>54</v>
      </c>
      <c r="V28">
        <v>1</v>
      </c>
      <c r="X28" s="8" t="s">
        <v>61</v>
      </c>
      <c r="Y28">
        <v>1</v>
      </c>
      <c r="AA28" s="8" t="s">
        <v>112</v>
      </c>
      <c r="AB28">
        <v>1</v>
      </c>
      <c r="AD28" s="8" t="s">
        <v>130</v>
      </c>
      <c r="AE28">
        <v>3</v>
      </c>
      <c r="AG28" t="s">
        <v>149</v>
      </c>
      <c r="AH28" s="1">
        <f t="shared" si="0"/>
        <v>8</v>
      </c>
      <c r="AI28" s="1">
        <f t="shared" si="1"/>
        <v>8</v>
      </c>
      <c r="AJ28" s="1">
        <f t="shared" si="2"/>
        <v>1</v>
      </c>
      <c r="AK28" s="1">
        <f t="shared" si="3"/>
        <v>3</v>
      </c>
      <c r="AL28" s="1">
        <f t="shared" si="4"/>
        <v>1</v>
      </c>
      <c r="AM28" s="2">
        <f t="shared" si="5"/>
        <v>21</v>
      </c>
    </row>
    <row r="29" spans="1:39" x14ac:dyDescent="0.3">
      <c r="A29" s="22">
        <v>14</v>
      </c>
      <c r="B29" s="39" t="s">
        <v>20</v>
      </c>
      <c r="C29" s="34" t="s">
        <v>168</v>
      </c>
      <c r="D29" s="23" t="str">
        <f>VLOOKUP(C29,'Équipes-Concessions'!$A$3:$B$129,2)</f>
        <v>Strikers</v>
      </c>
      <c r="E29" s="23" t="s">
        <v>42</v>
      </c>
      <c r="F29" s="28" t="s">
        <v>148</v>
      </c>
      <c r="G29" s="23" t="str">
        <f>VLOOKUP(F29,'Équipes-Concessions'!$A$3:$B$129,2)</f>
        <v>As</v>
      </c>
      <c r="H29" s="39" t="s">
        <v>66</v>
      </c>
      <c r="I29" s="34" t="s">
        <v>154</v>
      </c>
      <c r="J29" s="23" t="str">
        <f>VLOOKUP(I29,'Équipes-Concessions'!$A$3:$B$129,2)</f>
        <v>Moines</v>
      </c>
      <c r="K29" s="23" t="s">
        <v>93</v>
      </c>
      <c r="L29" s="28" t="s">
        <v>155</v>
      </c>
      <c r="M29" s="23" t="str">
        <f>VLOOKUP(L29,'Équipes-Concessions'!$A$3:$B$129,2)</f>
        <v>Boys</v>
      </c>
      <c r="N29" s="39" t="s">
        <v>135</v>
      </c>
      <c r="O29" s="34" t="s">
        <v>155</v>
      </c>
      <c r="P29" t="str">
        <f>VLOOKUP(O29,'Équipes-Concessions'!$A$3:$B$129,2)</f>
        <v>Boys</v>
      </c>
      <c r="R29" s="8" t="s">
        <v>20</v>
      </c>
      <c r="S29">
        <v>7</v>
      </c>
      <c r="U29" s="8" t="s">
        <v>34</v>
      </c>
      <c r="V29">
        <v>2</v>
      </c>
      <c r="X29" s="8" t="s">
        <v>58</v>
      </c>
      <c r="Y29">
        <v>3</v>
      </c>
      <c r="AA29" s="8" t="s">
        <v>84</v>
      </c>
      <c r="AB29">
        <v>2</v>
      </c>
      <c r="AD29" s="8" t="s">
        <v>129</v>
      </c>
      <c r="AE29">
        <v>1</v>
      </c>
      <c r="AG29" s="9" t="s">
        <v>238</v>
      </c>
      <c r="AH29" s="13">
        <f>SUM(AH4:AH28)</f>
        <v>43</v>
      </c>
      <c r="AI29" s="13">
        <f t="shared" ref="AI29:AM29" si="6">SUM(AI4:AI28)</f>
        <v>43</v>
      </c>
      <c r="AJ29" s="13">
        <f t="shared" si="6"/>
        <v>43</v>
      </c>
      <c r="AK29" s="13">
        <f t="shared" si="6"/>
        <v>84</v>
      </c>
      <c r="AL29" s="13">
        <f t="shared" si="6"/>
        <v>44</v>
      </c>
      <c r="AM29" s="13">
        <f t="shared" si="6"/>
        <v>257</v>
      </c>
    </row>
    <row r="30" spans="1:39" x14ac:dyDescent="0.3">
      <c r="A30" s="24"/>
      <c r="B30" s="40"/>
      <c r="C30" s="35"/>
      <c r="D30" s="25" t="e">
        <f>VLOOKUP(C30,'Équipes-Concessions'!$A$3:$B$129,2)</f>
        <v>#N/A</v>
      </c>
      <c r="E30" s="25" t="s">
        <v>56</v>
      </c>
      <c r="F30" s="29" t="s">
        <v>151</v>
      </c>
      <c r="G30" s="25" t="str">
        <f>VLOOKUP(F30,'Équipes-Concessions'!$A$3:$B$129,2)</f>
        <v>Calembour</v>
      </c>
      <c r="H30" s="40"/>
      <c r="I30" s="35"/>
      <c r="J30" s="25" t="e">
        <f>VLOOKUP(I30,'Équipes-Concessions'!$A$3:$B$129,2)</f>
        <v>#N/A</v>
      </c>
      <c r="K30" s="25" t="s">
        <v>89</v>
      </c>
      <c r="L30" s="29" t="s">
        <v>156</v>
      </c>
      <c r="M30" s="25" t="str">
        <f>VLOOKUP(L30,'Équipes-Concessions'!$A$3:$B$129,2)</f>
        <v>Sol-Air</v>
      </c>
      <c r="N30" s="40"/>
      <c r="O30" s="35"/>
      <c r="P30" t="e">
        <f>VLOOKUP(O30,'Équipes-Concessions'!$A$3:$B$129,2)</f>
        <v>#N/A</v>
      </c>
      <c r="R30" s="8" t="s">
        <v>27</v>
      </c>
      <c r="S30">
        <v>1</v>
      </c>
      <c r="U30" s="8" t="s">
        <v>37</v>
      </c>
      <c r="V30">
        <v>3</v>
      </c>
      <c r="X30" s="8" t="s">
        <v>66</v>
      </c>
      <c r="Y30">
        <v>1</v>
      </c>
      <c r="AA30" s="8" t="s">
        <v>104</v>
      </c>
      <c r="AB30">
        <v>1</v>
      </c>
      <c r="AD30" s="8" t="s">
        <v>134</v>
      </c>
      <c r="AE30">
        <v>1</v>
      </c>
    </row>
    <row r="31" spans="1:39" x14ac:dyDescent="0.3">
      <c r="A31" s="19">
        <v>15</v>
      </c>
      <c r="B31" s="38" t="s">
        <v>21</v>
      </c>
      <c r="C31" s="33" t="s">
        <v>166</v>
      </c>
      <c r="D31" t="str">
        <f>VLOOKUP(C31,'Équipes-Concessions'!$A$3:$B$129,2)</f>
        <v>Braves</v>
      </c>
      <c r="E31" t="s">
        <v>43</v>
      </c>
      <c r="F31" s="6" t="s">
        <v>162</v>
      </c>
      <c r="G31" t="str">
        <f>VLOOKUP(F31,'Équipes-Concessions'!$A$3:$B$129,2)</f>
        <v>Drakkar</v>
      </c>
      <c r="H31" s="38" t="s">
        <v>67</v>
      </c>
      <c r="I31" s="33" t="s">
        <v>172</v>
      </c>
      <c r="J31" t="str">
        <f>VLOOKUP(I31,'Équipes-Concessions'!$A$3:$B$129,2)</f>
        <v>Légendes</v>
      </c>
      <c r="K31" t="s">
        <v>94</v>
      </c>
      <c r="L31" s="6" t="s">
        <v>151</v>
      </c>
      <c r="M31" t="str">
        <f>VLOOKUP(L31,'Équipes-Concessions'!$A$3:$B$129,2)</f>
        <v>Calembour</v>
      </c>
      <c r="N31" s="38" t="s">
        <v>136</v>
      </c>
      <c r="O31" s="33" t="s">
        <v>173</v>
      </c>
      <c r="P31" t="str">
        <f>VLOOKUP(O31,'Équipes-Concessions'!$A$3:$B$129,2)</f>
        <v>Frontenac</v>
      </c>
      <c r="R31" s="8" t="s">
        <v>12</v>
      </c>
      <c r="S31">
        <v>1</v>
      </c>
      <c r="U31" s="8" t="s">
        <v>49</v>
      </c>
      <c r="V31">
        <v>2</v>
      </c>
      <c r="X31" s="8" t="s">
        <v>81</v>
      </c>
      <c r="Y31">
        <v>1</v>
      </c>
      <c r="AA31" s="8" t="s">
        <v>110</v>
      </c>
      <c r="AB31">
        <v>1</v>
      </c>
      <c r="AD31" s="8" t="s">
        <v>145</v>
      </c>
      <c r="AE31">
        <v>1</v>
      </c>
    </row>
    <row r="32" spans="1:39" x14ac:dyDescent="0.3">
      <c r="A32" s="19"/>
      <c r="B32" s="38"/>
      <c r="C32" s="33"/>
      <c r="D32" t="e">
        <f>VLOOKUP(C32,'Équipes-Concessions'!$A$3:$B$129,2)</f>
        <v>#N/A</v>
      </c>
      <c r="G32" t="e">
        <f>VLOOKUP(F32,'Équipes-Concessions'!$A$3:$B$129,2)</f>
        <v>#N/A</v>
      </c>
      <c r="H32" s="38"/>
      <c r="I32" s="33"/>
      <c r="J32" t="e">
        <f>VLOOKUP(I32,'Équipes-Concessions'!$A$3:$B$129,2)</f>
        <v>#N/A</v>
      </c>
      <c r="K32" t="s">
        <v>112</v>
      </c>
      <c r="L32" s="6" t="s">
        <v>173</v>
      </c>
      <c r="M32" t="str">
        <f>VLOOKUP(L32,'Équipes-Concessions'!$A$3:$B$129,2)</f>
        <v>Frontenac</v>
      </c>
      <c r="N32" s="38"/>
      <c r="O32" s="33"/>
      <c r="P32" t="e">
        <f>VLOOKUP(O32,'Équipes-Concessions'!$A$3:$B$129,2)</f>
        <v>#N/A</v>
      </c>
      <c r="R32" s="8" t="s">
        <v>219</v>
      </c>
      <c r="S32">
        <v>43</v>
      </c>
      <c r="U32" s="8" t="s">
        <v>44</v>
      </c>
      <c r="V32">
        <v>1</v>
      </c>
      <c r="X32" s="8" t="s">
        <v>539</v>
      </c>
      <c r="Y32">
        <v>2</v>
      </c>
      <c r="AA32" s="8" t="s">
        <v>121</v>
      </c>
      <c r="AB32">
        <v>1</v>
      </c>
      <c r="AD32" s="8" t="s">
        <v>135</v>
      </c>
      <c r="AE32">
        <v>1</v>
      </c>
    </row>
    <row r="33" spans="1:31" x14ac:dyDescent="0.3">
      <c r="A33" s="22">
        <v>16</v>
      </c>
      <c r="B33" s="39" t="s">
        <v>20</v>
      </c>
      <c r="C33" s="34" t="s">
        <v>168</v>
      </c>
      <c r="D33" s="23" t="str">
        <f>VLOOKUP(C33,'Équipes-Concessions'!$A$3:$B$129,2)</f>
        <v>Strikers</v>
      </c>
      <c r="E33" s="23" t="s">
        <v>44</v>
      </c>
      <c r="F33" s="28" t="s">
        <v>151</v>
      </c>
      <c r="G33" s="23" t="str">
        <f>VLOOKUP(F33,'Équipes-Concessions'!$A$3:$B$129,2)</f>
        <v>Calembour</v>
      </c>
      <c r="H33" s="39" t="s">
        <v>68</v>
      </c>
      <c r="I33" s="34" t="s">
        <v>156</v>
      </c>
      <c r="J33" s="23" t="str">
        <f>VLOOKUP(I33,'Équipes-Concessions'!$A$3:$B$129,2)</f>
        <v>Sol-Air</v>
      </c>
      <c r="K33" s="23" t="s">
        <v>94</v>
      </c>
      <c r="L33" s="28" t="s">
        <v>151</v>
      </c>
      <c r="M33" s="23" t="str">
        <f>VLOOKUP(L33,'Équipes-Concessions'!$A$3:$B$129,2)</f>
        <v>Calembour</v>
      </c>
      <c r="N33" s="39" t="s">
        <v>137</v>
      </c>
      <c r="O33" s="34" t="s">
        <v>163</v>
      </c>
      <c r="P33" t="str">
        <f>VLOOKUP(O33,'Équipes-Concessions'!$A$3:$B$129,2)</f>
        <v>Red Devils*</v>
      </c>
      <c r="U33" s="8" t="s">
        <v>532</v>
      </c>
      <c r="V33">
        <v>1</v>
      </c>
      <c r="X33" s="8" t="s">
        <v>57</v>
      </c>
      <c r="Y33">
        <v>1</v>
      </c>
      <c r="AA33" s="8" t="s">
        <v>116</v>
      </c>
      <c r="AB33">
        <v>1</v>
      </c>
      <c r="AD33" s="8" t="s">
        <v>147</v>
      </c>
      <c r="AE33">
        <v>1</v>
      </c>
    </row>
    <row r="34" spans="1:31" x14ac:dyDescent="0.3">
      <c r="A34" s="24"/>
      <c r="B34" s="40"/>
      <c r="C34" s="35"/>
      <c r="D34" s="25" t="e">
        <f>VLOOKUP(C34,'Équipes-Concessions'!$A$3:$B$129,2)</f>
        <v>#N/A</v>
      </c>
      <c r="E34" s="25"/>
      <c r="F34" s="29"/>
      <c r="G34" s="25" t="e">
        <f>VLOOKUP(F34,'Équipes-Concessions'!$A$3:$B$129,2)</f>
        <v>#N/A</v>
      </c>
      <c r="H34" s="40"/>
      <c r="I34" s="35"/>
      <c r="J34" s="25" t="e">
        <f>VLOOKUP(I34,'Équipes-Concessions'!$A$3:$B$129,2)</f>
        <v>#N/A</v>
      </c>
      <c r="K34" s="25" t="s">
        <v>113</v>
      </c>
      <c r="L34" s="29" t="s">
        <v>167</v>
      </c>
      <c r="M34" s="25" t="str">
        <f>VLOOKUP(L34,'Équipes-Concessions'!$A$3:$B$129,2)</f>
        <v>Mystère</v>
      </c>
      <c r="N34" s="40"/>
      <c r="O34" s="35"/>
      <c r="P34" t="e">
        <f>VLOOKUP(O34,'Équipes-Concessions'!$A$3:$B$129,2)</f>
        <v>#N/A</v>
      </c>
      <c r="U34" s="8" t="s">
        <v>56</v>
      </c>
      <c r="V34">
        <v>1</v>
      </c>
      <c r="X34" s="8" t="s">
        <v>75</v>
      </c>
      <c r="Y34">
        <v>1</v>
      </c>
      <c r="AA34" s="8" t="s">
        <v>96</v>
      </c>
      <c r="AB34">
        <v>3</v>
      </c>
      <c r="AD34" s="8" t="s">
        <v>133</v>
      </c>
      <c r="AE34">
        <v>1</v>
      </c>
    </row>
    <row r="35" spans="1:31" x14ac:dyDescent="0.3">
      <c r="A35" s="19">
        <v>17</v>
      </c>
      <c r="B35" s="38" t="s">
        <v>20</v>
      </c>
      <c r="C35" s="33" t="s">
        <v>168</v>
      </c>
      <c r="D35" t="str">
        <f>VLOOKUP(C35,'Équipes-Concessions'!$A$3:$B$129,2)</f>
        <v>Strikers</v>
      </c>
      <c r="E35" t="s">
        <v>45</v>
      </c>
      <c r="F35" s="6" t="s">
        <v>168</v>
      </c>
      <c r="G35" t="str">
        <f>VLOOKUP(F35,'Équipes-Concessions'!$A$3:$B$129,2)</f>
        <v>Strikers</v>
      </c>
      <c r="H35" s="38" t="s">
        <v>69</v>
      </c>
      <c r="I35" s="33" t="s">
        <v>168</v>
      </c>
      <c r="J35" t="str">
        <f>VLOOKUP(I35,'Équipes-Concessions'!$A$3:$B$129,2)</f>
        <v>Strikers</v>
      </c>
      <c r="K35" t="s">
        <v>95</v>
      </c>
      <c r="L35" s="6" t="s">
        <v>156</v>
      </c>
      <c r="M35" t="str">
        <f>VLOOKUP(L35,'Équipes-Concessions'!$A$3:$B$129,2)</f>
        <v>Sol-Air</v>
      </c>
      <c r="N35" s="38" t="s">
        <v>130</v>
      </c>
      <c r="O35" s="33" t="s">
        <v>155</v>
      </c>
      <c r="P35" t="str">
        <f>VLOOKUP(O35,'Équipes-Concessions'!$A$3:$B$129,2)</f>
        <v>Boys</v>
      </c>
      <c r="U35" s="8" t="s">
        <v>219</v>
      </c>
      <c r="V35">
        <v>43</v>
      </c>
      <c r="X35" s="8" t="s">
        <v>525</v>
      </c>
      <c r="Y35">
        <v>2</v>
      </c>
      <c r="AA35" s="8" t="s">
        <v>101</v>
      </c>
      <c r="AB35">
        <v>3</v>
      </c>
      <c r="AD35" s="8" t="s">
        <v>127</v>
      </c>
      <c r="AE35">
        <v>1</v>
      </c>
    </row>
    <row r="36" spans="1:31" x14ac:dyDescent="0.3">
      <c r="A36" s="19"/>
      <c r="B36" s="38"/>
      <c r="C36" s="33"/>
      <c r="D36" t="e">
        <f>VLOOKUP(C36,'Équipes-Concessions'!$A$3:$B$129,2)</f>
        <v>#N/A</v>
      </c>
      <c r="G36" t="e">
        <f>VLOOKUP(F36,'Équipes-Concessions'!$A$3:$B$129,2)</f>
        <v>#N/A</v>
      </c>
      <c r="H36" s="38"/>
      <c r="I36" s="33"/>
      <c r="J36" t="e">
        <f>VLOOKUP(I36,'Équipes-Concessions'!$A$3:$B$129,2)</f>
        <v>#N/A</v>
      </c>
      <c r="K36" t="s">
        <v>96</v>
      </c>
      <c r="L36" s="6" t="s">
        <v>170</v>
      </c>
      <c r="M36" t="str">
        <f>VLOOKUP(L36,'Équipes-Concessions'!$A$3:$B$129,2)</f>
        <v>Régiment</v>
      </c>
      <c r="N36" s="38"/>
      <c r="O36" s="33"/>
      <c r="P36" t="e">
        <f>VLOOKUP(O36,'Équipes-Concessions'!$A$3:$B$129,2)</f>
        <v>#N/A</v>
      </c>
      <c r="X36" s="8" t="s">
        <v>77</v>
      </c>
      <c r="Y36">
        <v>2</v>
      </c>
      <c r="AA36" s="8" t="s">
        <v>531</v>
      </c>
      <c r="AB36">
        <v>1</v>
      </c>
      <c r="AD36" s="8" t="s">
        <v>219</v>
      </c>
      <c r="AE36">
        <v>44</v>
      </c>
    </row>
    <row r="37" spans="1:31" x14ac:dyDescent="0.3">
      <c r="A37" s="22">
        <v>18</v>
      </c>
      <c r="B37" s="39" t="s">
        <v>20</v>
      </c>
      <c r="C37" s="34" t="s">
        <v>168</v>
      </c>
      <c r="D37" s="23" t="str">
        <f>VLOOKUP(C37,'Équipes-Concessions'!$A$3:$B$129,2)</f>
        <v>Strikers</v>
      </c>
      <c r="E37" s="23" t="s">
        <v>46</v>
      </c>
      <c r="F37" s="28" t="s">
        <v>166</v>
      </c>
      <c r="G37" s="23" t="str">
        <f>VLOOKUP(F37,'Équipes-Concessions'!$A$3:$B$129,2)</f>
        <v>Braves</v>
      </c>
      <c r="H37" s="39" t="s">
        <v>70</v>
      </c>
      <c r="I37" s="34" t="s">
        <v>155</v>
      </c>
      <c r="J37" s="23" t="str">
        <f>VLOOKUP(I37,'Équipes-Concessions'!$A$3:$B$129,2)</f>
        <v>Boys</v>
      </c>
      <c r="K37" s="23" t="s">
        <v>92</v>
      </c>
      <c r="L37" s="28" t="s">
        <v>174</v>
      </c>
      <c r="M37" s="23" t="str">
        <f>VLOOKUP(L37,'Équipes-Concessions'!$A$3:$B$129,2)</f>
        <v>Rock'n Roll</v>
      </c>
      <c r="N37" s="39" t="s">
        <v>138</v>
      </c>
      <c r="O37" s="34" t="s">
        <v>151</v>
      </c>
      <c r="P37" t="str">
        <f>VLOOKUP(O37,'Équipes-Concessions'!$A$3:$B$129,2)</f>
        <v>Calembour</v>
      </c>
      <c r="X37" s="8" t="s">
        <v>219</v>
      </c>
      <c r="Y37">
        <v>43</v>
      </c>
      <c r="AA37" s="8" t="s">
        <v>119</v>
      </c>
      <c r="AB37">
        <v>1</v>
      </c>
      <c r="AD37" s="8"/>
    </row>
    <row r="38" spans="1:31" x14ac:dyDescent="0.3">
      <c r="A38" s="24"/>
      <c r="B38" s="40"/>
      <c r="C38" s="35"/>
      <c r="D38" s="25" t="e">
        <f>VLOOKUP(C38,'Équipes-Concessions'!$A$3:$B$129,2)</f>
        <v>#N/A</v>
      </c>
      <c r="E38" s="25"/>
      <c r="F38" s="29"/>
      <c r="G38" s="25" t="e">
        <f>VLOOKUP(F38,'Équipes-Concessions'!$A$3:$B$129,2)</f>
        <v>#N/A</v>
      </c>
      <c r="H38" s="40"/>
      <c r="I38" s="35"/>
      <c r="J38" s="25" t="e">
        <f>VLOOKUP(I38,'Équipes-Concessions'!$A$3:$B$129,2)</f>
        <v>#N/A</v>
      </c>
      <c r="K38" s="25" t="s">
        <v>114</v>
      </c>
      <c r="L38" s="29" t="s">
        <v>156</v>
      </c>
      <c r="M38" s="25" t="str">
        <f>VLOOKUP(L38,'Équipes-Concessions'!$A$3:$B$129,2)</f>
        <v>Sol-Air</v>
      </c>
      <c r="N38" s="40" t="s">
        <v>186</v>
      </c>
      <c r="O38" s="35" t="s">
        <v>175</v>
      </c>
      <c r="P38" t="str">
        <f>VLOOKUP(O38,'Équipes-Concessions'!$A$3:$B$129,2)</f>
        <v>Seigneurs</v>
      </c>
      <c r="AA38" s="8" t="s">
        <v>87</v>
      </c>
      <c r="AB38">
        <v>2</v>
      </c>
      <c r="AD38" s="8"/>
    </row>
    <row r="39" spans="1:31" x14ac:dyDescent="0.3">
      <c r="A39" s="19">
        <v>19</v>
      </c>
      <c r="B39" s="38" t="s">
        <v>22</v>
      </c>
      <c r="C39" s="33" t="s">
        <v>155</v>
      </c>
      <c r="D39" t="str">
        <f>VLOOKUP(C39,'Équipes-Concessions'!$A$3:$B$129,2)</f>
        <v>Boys</v>
      </c>
      <c r="E39" t="s">
        <v>47</v>
      </c>
      <c r="F39" s="6" t="s">
        <v>167</v>
      </c>
      <c r="G39" t="str">
        <f>VLOOKUP(F39,'Équipes-Concessions'!$A$3:$B$129,2)</f>
        <v>Mystère</v>
      </c>
      <c r="H39" s="38" t="s">
        <v>71</v>
      </c>
      <c r="I39" s="33" t="s">
        <v>176</v>
      </c>
      <c r="J39" t="str">
        <f>VLOOKUP(I39,'Équipes-Concessions'!$A$3:$B$129,2)</f>
        <v>Corsaires</v>
      </c>
      <c r="K39" t="s">
        <v>96</v>
      </c>
      <c r="L39" s="6" t="s">
        <v>170</v>
      </c>
      <c r="M39" t="str">
        <f>VLOOKUP(L39,'Équipes-Concessions'!$A$3:$B$129,2)</f>
        <v>Régiment</v>
      </c>
      <c r="N39" s="38" t="s">
        <v>136</v>
      </c>
      <c r="O39" s="33" t="s">
        <v>177</v>
      </c>
      <c r="P39" t="str">
        <f>VLOOKUP(O39,'Équipes-Concessions'!$A$3:$B$129,2)</f>
        <v>Frontenac</v>
      </c>
      <c r="AA39" s="8" t="s">
        <v>98</v>
      </c>
      <c r="AB39">
        <v>1</v>
      </c>
      <c r="AD39" s="8"/>
    </row>
    <row r="40" spans="1:31" x14ac:dyDescent="0.3">
      <c r="A40" s="19"/>
      <c r="B40" s="38"/>
      <c r="C40" s="33"/>
      <c r="D40" t="e">
        <f>VLOOKUP(C40,'Équipes-Concessions'!$A$3:$B$129,2)</f>
        <v>#N/A</v>
      </c>
      <c r="G40" t="e">
        <f>VLOOKUP(F40,'Équipes-Concessions'!$A$3:$B$129,2)</f>
        <v>#N/A</v>
      </c>
      <c r="H40" s="38"/>
      <c r="I40" s="33"/>
      <c r="J40" t="e">
        <f>VLOOKUP(I40,'Équipes-Concessions'!$A$3:$B$129,2)</f>
        <v>#N/A</v>
      </c>
      <c r="K40" t="s">
        <v>115</v>
      </c>
      <c r="L40" s="6" t="s">
        <v>176</v>
      </c>
      <c r="M40" t="str">
        <f>VLOOKUP(L40,'Équipes-Concessions'!$A$3:$B$129,2)</f>
        <v>Corsaires</v>
      </c>
      <c r="N40" s="38"/>
      <c r="O40" s="33"/>
      <c r="P40" t="e">
        <f>VLOOKUP(O40,'Équipes-Concessions'!$A$3:$B$129,2)</f>
        <v>#N/A</v>
      </c>
      <c r="AA40" s="8" t="s">
        <v>105</v>
      </c>
      <c r="AB40">
        <v>1</v>
      </c>
      <c r="AD40" s="8"/>
    </row>
    <row r="41" spans="1:31" x14ac:dyDescent="0.3">
      <c r="A41" s="22">
        <v>20</v>
      </c>
      <c r="B41" s="39" t="s">
        <v>20</v>
      </c>
      <c r="C41" s="34" t="s">
        <v>149</v>
      </c>
      <c r="D41" s="23" t="str">
        <f>VLOOKUP(C41,'Équipes-Concessions'!$A$3:$B$129,2)</f>
        <v>Strikers</v>
      </c>
      <c r="E41" s="23" t="s">
        <v>46</v>
      </c>
      <c r="F41" s="28" t="s">
        <v>166</v>
      </c>
      <c r="G41" s="23" t="str">
        <f>VLOOKUP(F41,'Équipes-Concessions'!$A$3:$B$129,2)</f>
        <v>Braves</v>
      </c>
      <c r="H41" s="39" t="s">
        <v>65</v>
      </c>
      <c r="I41" s="34" t="s">
        <v>178</v>
      </c>
      <c r="J41" s="23" t="str">
        <f>VLOOKUP(I41,'Équipes-Concessions'!$A$3:$B$129,2)</f>
        <v>Gnomes</v>
      </c>
      <c r="K41" s="23" t="s">
        <v>97</v>
      </c>
      <c r="L41" s="28" t="s">
        <v>163</v>
      </c>
      <c r="M41" s="23" t="str">
        <f>VLOOKUP(L41,'Équipes-Concessions'!$A$3:$B$129,2)</f>
        <v>Red Devils*</v>
      </c>
      <c r="N41" s="39" t="s">
        <v>139</v>
      </c>
      <c r="O41" s="34" t="s">
        <v>172</v>
      </c>
      <c r="P41" t="str">
        <f>VLOOKUP(O41,'Équipes-Concessions'!$A$3:$B$129,2)</f>
        <v>Légendes</v>
      </c>
      <c r="AA41" s="8" t="s">
        <v>89</v>
      </c>
      <c r="AB41">
        <v>2</v>
      </c>
      <c r="AD41" s="8"/>
    </row>
    <row r="42" spans="1:31" x14ac:dyDescent="0.3">
      <c r="A42" s="24"/>
      <c r="B42" s="40"/>
      <c r="C42" s="35"/>
      <c r="D42" s="25" t="e">
        <f>VLOOKUP(C42,'Équipes-Concessions'!$A$3:$B$129,2)</f>
        <v>#N/A</v>
      </c>
      <c r="E42" s="25"/>
      <c r="F42" s="29"/>
      <c r="G42" s="25" t="e">
        <f>VLOOKUP(F42,'Équipes-Concessions'!$A$3:$B$129,2)</f>
        <v>#N/A</v>
      </c>
      <c r="H42" s="40"/>
      <c r="I42" s="35"/>
      <c r="J42" s="25" t="e">
        <f>VLOOKUP(I42,'Équipes-Concessions'!$A$3:$B$129,2)</f>
        <v>#N/A</v>
      </c>
      <c r="K42" s="25" t="s">
        <v>96</v>
      </c>
      <c r="L42" s="29" t="s">
        <v>170</v>
      </c>
      <c r="M42" s="25" t="str">
        <f>VLOOKUP(L42,'Équipes-Concessions'!$A$3:$B$129,2)</f>
        <v>Régiment</v>
      </c>
      <c r="N42" s="40"/>
      <c r="O42" s="35"/>
      <c r="P42" t="e">
        <f>VLOOKUP(O42,'Équipes-Concessions'!$A$3:$B$129,2)</f>
        <v>#N/A</v>
      </c>
      <c r="AA42" s="8" t="s">
        <v>224</v>
      </c>
      <c r="AB42">
        <v>4</v>
      </c>
      <c r="AD42" s="8"/>
    </row>
    <row r="43" spans="1:31" x14ac:dyDescent="0.3">
      <c r="A43" s="19">
        <v>21</v>
      </c>
      <c r="B43" s="38" t="s">
        <v>20</v>
      </c>
      <c r="C43" s="33" t="s">
        <v>149</v>
      </c>
      <c r="D43" t="str">
        <f>VLOOKUP(C43,'Équipes-Concessions'!$A$3:$B$129,2)</f>
        <v>Strikers</v>
      </c>
      <c r="E43" t="s">
        <v>47</v>
      </c>
      <c r="F43" s="6" t="s">
        <v>167</v>
      </c>
      <c r="G43" t="str">
        <f>VLOOKUP(F43,'Équipes-Concessions'!$A$3:$B$129,2)</f>
        <v>Mystère</v>
      </c>
      <c r="H43" s="38" t="s">
        <v>72</v>
      </c>
      <c r="I43" s="33" t="s">
        <v>167</v>
      </c>
      <c r="J43" t="str">
        <f>VLOOKUP(I43,'Équipes-Concessions'!$A$3:$B$129,2)</f>
        <v>Mystère</v>
      </c>
      <c r="K43" t="s">
        <v>98</v>
      </c>
      <c r="L43" s="6" t="s">
        <v>179</v>
      </c>
      <c r="M43" t="str">
        <f>VLOOKUP(L43,'Équipes-Concessions'!$A$3:$B$129,2)</f>
        <v>Kraken</v>
      </c>
      <c r="N43" s="38" t="s">
        <v>140</v>
      </c>
      <c r="O43" s="33" t="s">
        <v>167</v>
      </c>
      <c r="P43" t="str">
        <f>VLOOKUP(O43,'Équipes-Concessions'!$A$3:$B$129,2)</f>
        <v>Mystère</v>
      </c>
      <c r="AA43" s="8" t="s">
        <v>103</v>
      </c>
      <c r="AB43">
        <v>3</v>
      </c>
      <c r="AD43" s="8"/>
    </row>
    <row r="44" spans="1:31" x14ac:dyDescent="0.3">
      <c r="A44" s="19"/>
      <c r="B44" s="38"/>
      <c r="C44" s="33"/>
      <c r="D44" t="e">
        <f>VLOOKUP(C44,'Équipes-Concessions'!$A$3:$B$129,2)</f>
        <v>#N/A</v>
      </c>
      <c r="G44" t="e">
        <f>VLOOKUP(F44,'Équipes-Concessions'!$A$3:$B$129,2)</f>
        <v>#N/A</v>
      </c>
      <c r="H44" s="38"/>
      <c r="I44" s="33"/>
      <c r="J44" t="e">
        <f>VLOOKUP(I44,'Équipes-Concessions'!$A$3:$B$129,2)</f>
        <v>#N/A</v>
      </c>
      <c r="K44" t="s">
        <v>99</v>
      </c>
      <c r="L44" s="6" t="s">
        <v>167</v>
      </c>
      <c r="M44" t="str">
        <f>VLOOKUP(L44,'Équipes-Concessions'!$A$3:$B$129,2)</f>
        <v>Mystère</v>
      </c>
      <c r="N44" s="38"/>
      <c r="O44" s="33"/>
      <c r="P44" t="e">
        <f>VLOOKUP(O44,'Équipes-Concessions'!$A$3:$B$129,2)</f>
        <v>#N/A</v>
      </c>
      <c r="AA44" s="8" t="s">
        <v>124</v>
      </c>
      <c r="AB44">
        <v>1</v>
      </c>
      <c r="AD44" s="8"/>
    </row>
    <row r="45" spans="1:31" x14ac:dyDescent="0.3">
      <c r="A45" s="22">
        <v>22</v>
      </c>
      <c r="B45" s="39" t="s">
        <v>23</v>
      </c>
      <c r="C45" s="34" t="s">
        <v>160</v>
      </c>
      <c r="D45" s="23" t="str">
        <f>VLOOKUP(C45,'Équipes-Concessions'!$A$3:$B$129,2)</f>
        <v>As</v>
      </c>
      <c r="E45" s="23" t="s">
        <v>45</v>
      </c>
      <c r="F45" s="28" t="s">
        <v>149</v>
      </c>
      <c r="G45" s="23" t="str">
        <f>VLOOKUP(F45,'Équipes-Concessions'!$A$3:$B$129,2)</f>
        <v>Strikers</v>
      </c>
      <c r="H45" s="39" t="s">
        <v>73</v>
      </c>
      <c r="I45" s="34" t="s">
        <v>180</v>
      </c>
      <c r="J45" s="23" t="str">
        <f>VLOOKUP(I45,'Équipes-Concessions'!$A$3:$B$129,2)</f>
        <v>Mulots</v>
      </c>
      <c r="K45" s="23" t="s">
        <v>99</v>
      </c>
      <c r="L45" s="28" t="s">
        <v>167</v>
      </c>
      <c r="M45" s="23" t="str">
        <f>VLOOKUP(L45,'Équipes-Concessions'!$A$3:$B$129,2)</f>
        <v>Mystère</v>
      </c>
      <c r="N45" s="39" t="s">
        <v>137</v>
      </c>
      <c r="O45" s="34" t="s">
        <v>163</v>
      </c>
      <c r="P45" t="str">
        <f>VLOOKUP(O45,'Équipes-Concessions'!$A$3:$B$129,2)</f>
        <v>Red Devils*</v>
      </c>
      <c r="AA45" s="8" t="s">
        <v>118</v>
      </c>
      <c r="AB45">
        <v>1</v>
      </c>
      <c r="AD45" s="8"/>
    </row>
    <row r="46" spans="1:31" x14ac:dyDescent="0.3">
      <c r="A46" s="24"/>
      <c r="B46" s="40"/>
      <c r="C46" s="35"/>
      <c r="D46" s="25" t="e">
        <f>VLOOKUP(C46,'Équipes-Concessions'!$A$3:$B$129,2)</f>
        <v>#N/A</v>
      </c>
      <c r="E46" s="25"/>
      <c r="F46" s="29"/>
      <c r="G46" s="25" t="e">
        <f>VLOOKUP(F46,'Équipes-Concessions'!$A$3:$B$129,2)</f>
        <v>#N/A</v>
      </c>
      <c r="H46" s="40"/>
      <c r="I46" s="35"/>
      <c r="J46" s="25" t="e">
        <f>VLOOKUP(I46,'Équipes-Concessions'!$A$3:$B$129,2)</f>
        <v>#N/A</v>
      </c>
      <c r="K46" s="25" t="s">
        <v>116</v>
      </c>
      <c r="L46" s="29" t="s">
        <v>170</v>
      </c>
      <c r="M46" s="25" t="str">
        <f>VLOOKUP(L46,'Équipes-Concessions'!$A$3:$B$129,2)</f>
        <v>Régiment</v>
      </c>
      <c r="N46" s="40"/>
      <c r="O46" s="35"/>
      <c r="P46" t="e">
        <f>VLOOKUP(O46,'Équipes-Concessions'!$A$3:$B$129,2)</f>
        <v>#N/A</v>
      </c>
      <c r="AA46" s="8" t="s">
        <v>90</v>
      </c>
      <c r="AB46">
        <v>2</v>
      </c>
      <c r="AD46" s="8"/>
    </row>
    <row r="47" spans="1:31" x14ac:dyDescent="0.3">
      <c r="A47" s="19">
        <v>23</v>
      </c>
      <c r="B47" s="38" t="s">
        <v>24</v>
      </c>
      <c r="C47" s="33" t="s">
        <v>166</v>
      </c>
      <c r="D47" t="str">
        <f>VLOOKUP(C47,'Équipes-Concessions'!$A$3:$B$129,2)</f>
        <v>Braves</v>
      </c>
      <c r="E47" t="s">
        <v>48</v>
      </c>
      <c r="F47" s="6" t="s">
        <v>177</v>
      </c>
      <c r="G47" t="str">
        <f>VLOOKUP(F47,'Équipes-Concessions'!$A$3:$B$129,2)</f>
        <v>Frontenac</v>
      </c>
      <c r="H47" s="38" t="s">
        <v>74</v>
      </c>
      <c r="I47" s="33" t="s">
        <v>177</v>
      </c>
      <c r="J47" t="str">
        <f>VLOOKUP(I47,'Équipes-Concessions'!$A$3:$B$129,2)</f>
        <v>Frontenac</v>
      </c>
      <c r="K47" t="s">
        <v>97</v>
      </c>
      <c r="L47" s="6" t="s">
        <v>163</v>
      </c>
      <c r="M47" t="str">
        <f>VLOOKUP(L47,'Équipes-Concessions'!$A$3:$B$129,2)</f>
        <v>Red Devils*</v>
      </c>
      <c r="N47" s="38" t="s">
        <v>141</v>
      </c>
      <c r="O47" s="33" t="s">
        <v>149</v>
      </c>
      <c r="P47" t="str">
        <f>VLOOKUP(O47,'Équipes-Concessions'!$A$3:$B$129,2)</f>
        <v>Strikers</v>
      </c>
      <c r="AA47" s="8" t="s">
        <v>86</v>
      </c>
      <c r="AB47">
        <v>3</v>
      </c>
      <c r="AD47" s="8"/>
    </row>
    <row r="48" spans="1:31" x14ac:dyDescent="0.3">
      <c r="A48" s="19"/>
      <c r="B48" s="38"/>
      <c r="C48" s="33"/>
      <c r="D48" t="e">
        <f>VLOOKUP(C48,'Équipes-Concessions'!$A$3:$B$129,2)</f>
        <v>#N/A</v>
      </c>
      <c r="G48" t="e">
        <f>VLOOKUP(F48,'Équipes-Concessions'!$A$3:$B$129,2)</f>
        <v>#N/A</v>
      </c>
      <c r="H48" s="38"/>
      <c r="I48" s="33"/>
      <c r="J48" t="e">
        <f>VLOOKUP(I48,'Équipes-Concessions'!$A$3:$B$129,2)</f>
        <v>#N/A</v>
      </c>
      <c r="K48" t="s">
        <v>101</v>
      </c>
      <c r="L48" s="6" t="s">
        <v>177</v>
      </c>
      <c r="M48" t="str">
        <f>VLOOKUP(L48,'Équipes-Concessions'!$A$3:$B$129,2)</f>
        <v>Frontenac</v>
      </c>
      <c r="N48" s="38" t="s">
        <v>142</v>
      </c>
      <c r="O48" s="33" t="s">
        <v>167</v>
      </c>
      <c r="P48" t="str">
        <f>VLOOKUP(O48,'Équipes-Concessions'!$A$3:$B$129,2)</f>
        <v>Mystère</v>
      </c>
      <c r="AA48" s="8" t="s">
        <v>108</v>
      </c>
      <c r="AB48">
        <v>1</v>
      </c>
      <c r="AD48" s="8"/>
    </row>
    <row r="49" spans="1:28" x14ac:dyDescent="0.3">
      <c r="A49" s="22">
        <v>24</v>
      </c>
      <c r="B49" s="39" t="s">
        <v>20</v>
      </c>
      <c r="C49" s="34" t="s">
        <v>149</v>
      </c>
      <c r="D49" s="23" t="str">
        <f>VLOOKUP(C49,'Équipes-Concessions'!$A$3:$B$129,2)</f>
        <v>Strikers</v>
      </c>
      <c r="E49" s="23" t="s">
        <v>49</v>
      </c>
      <c r="F49" s="28" t="s">
        <v>149</v>
      </c>
      <c r="G49" s="23" t="str">
        <f>VLOOKUP(F49,'Équipes-Concessions'!$A$3:$B$129,2)</f>
        <v>Strikers</v>
      </c>
      <c r="H49" s="39" t="s">
        <v>75</v>
      </c>
      <c r="I49" s="34" t="s">
        <v>181</v>
      </c>
      <c r="J49" s="23" t="str">
        <f>VLOOKUP(I49,'Équipes-Concessions'!$A$3:$B$129,2)</f>
        <v>Corsaires</v>
      </c>
      <c r="K49" s="23" t="s">
        <v>97</v>
      </c>
      <c r="L49" s="28" t="s">
        <v>163</v>
      </c>
      <c r="M49" s="23" t="str">
        <f>VLOOKUP(L49,'Équipes-Concessions'!$A$3:$B$129,2)</f>
        <v>Red Devils*</v>
      </c>
      <c r="N49" s="39" t="s">
        <v>142</v>
      </c>
      <c r="O49" s="34" t="s">
        <v>167</v>
      </c>
      <c r="P49" t="str">
        <f>VLOOKUP(O49,'Équipes-Concessions'!$A$3:$B$129,2)</f>
        <v>Mystère</v>
      </c>
      <c r="AA49" s="8" t="s">
        <v>88</v>
      </c>
      <c r="AB49">
        <v>2</v>
      </c>
    </row>
    <row r="50" spans="1:28" x14ac:dyDescent="0.3">
      <c r="A50" s="24"/>
      <c r="B50" s="40"/>
      <c r="C50" s="35"/>
      <c r="D50" s="25" t="e">
        <f>VLOOKUP(C50,'Équipes-Concessions'!$A$3:$B$129,2)</f>
        <v>#N/A</v>
      </c>
      <c r="E50" s="25"/>
      <c r="F50" s="29"/>
      <c r="G50" s="25" t="e">
        <f>VLOOKUP(F50,'Équipes-Concessions'!$A$3:$B$129,2)</f>
        <v>#N/A</v>
      </c>
      <c r="H50" s="40"/>
      <c r="I50" s="35"/>
      <c r="J50" s="25" t="e">
        <f>VLOOKUP(I50,'Équipes-Concessions'!$A$3:$B$129,2)</f>
        <v>#N/A</v>
      </c>
      <c r="K50" s="25" t="s">
        <v>117</v>
      </c>
      <c r="L50" s="29" t="s">
        <v>181</v>
      </c>
      <c r="M50" s="25" t="str">
        <f>VLOOKUP(L50,'Équipes-Concessions'!$A$3:$B$129,2)</f>
        <v>Corsaires</v>
      </c>
      <c r="N50" s="40"/>
      <c r="O50" s="35"/>
      <c r="P50" t="e">
        <f>VLOOKUP(O50,'Équipes-Concessions'!$A$3:$B$129,2)</f>
        <v>#N/A</v>
      </c>
      <c r="AA50" s="8" t="s">
        <v>93</v>
      </c>
      <c r="AB50">
        <v>1</v>
      </c>
    </row>
    <row r="51" spans="1:28" x14ac:dyDescent="0.3">
      <c r="A51" s="19">
        <v>25</v>
      </c>
      <c r="B51" s="38" t="s">
        <v>25</v>
      </c>
      <c r="C51" s="33" t="s">
        <v>181</v>
      </c>
      <c r="D51" t="str">
        <f>VLOOKUP(C51,'Équipes-Concessions'!$A$3:$B$129,2)</f>
        <v>Corsaires</v>
      </c>
      <c r="E51" t="s">
        <v>45</v>
      </c>
      <c r="F51" s="6" t="s">
        <v>149</v>
      </c>
      <c r="G51" t="str">
        <f>VLOOKUP(F51,'Équipes-Concessions'!$A$3:$B$129,2)</f>
        <v>Strikers</v>
      </c>
      <c r="H51" s="38" t="s">
        <v>76</v>
      </c>
      <c r="I51" s="33" t="s">
        <v>155</v>
      </c>
      <c r="J51" t="str">
        <f>VLOOKUP(I51,'Équipes-Concessions'!$A$3:$B$129,2)</f>
        <v>Boys</v>
      </c>
      <c r="K51" t="s">
        <v>100</v>
      </c>
      <c r="L51" s="6" t="s">
        <v>170</v>
      </c>
      <c r="M51" t="str">
        <f>VLOOKUP(L51,'Équipes-Concessions'!$A$3:$B$129,2)</f>
        <v>Régiment</v>
      </c>
      <c r="N51" s="38" t="s">
        <v>143</v>
      </c>
      <c r="O51" s="33" t="s">
        <v>179</v>
      </c>
      <c r="P51" t="str">
        <f>VLOOKUP(O51,'Équipes-Concessions'!$A$3:$B$129,2)</f>
        <v>Kraken</v>
      </c>
      <c r="AA51" s="8" t="s">
        <v>122</v>
      </c>
      <c r="AB51">
        <v>1</v>
      </c>
    </row>
    <row r="52" spans="1:28" x14ac:dyDescent="0.3">
      <c r="A52" s="19"/>
      <c r="B52" s="38"/>
      <c r="C52" s="33"/>
      <c r="D52" t="e">
        <f>VLOOKUP(C52,'Équipes-Concessions'!$A$3:$B$129,2)</f>
        <v>#N/A</v>
      </c>
      <c r="G52" t="e">
        <f>VLOOKUP(F52,'Équipes-Concessions'!$A$3:$B$129,2)</f>
        <v>#N/A</v>
      </c>
      <c r="H52" s="38"/>
      <c r="I52" s="33"/>
      <c r="J52" t="e">
        <f>VLOOKUP(I52,'Équipes-Concessions'!$A$3:$B$129,2)</f>
        <v>#N/A</v>
      </c>
      <c r="K52" t="s">
        <v>103</v>
      </c>
      <c r="L52" s="6" t="s">
        <v>167</v>
      </c>
      <c r="M52" t="str">
        <f>VLOOKUP(L52,'Équipes-Concessions'!$A$3:$B$129,2)</f>
        <v>Mystère</v>
      </c>
      <c r="N52" s="38"/>
      <c r="O52" s="33"/>
      <c r="P52" t="e">
        <f>VLOOKUP(O52,'Équipes-Concessions'!$A$3:$B$129,2)</f>
        <v>#N/A</v>
      </c>
      <c r="AA52" s="8" t="s">
        <v>115</v>
      </c>
      <c r="AB52">
        <v>1</v>
      </c>
    </row>
    <row r="53" spans="1:28" x14ac:dyDescent="0.3">
      <c r="A53" s="22">
        <v>26</v>
      </c>
      <c r="B53" s="39" t="s">
        <v>26</v>
      </c>
      <c r="C53" s="34" t="s">
        <v>149</v>
      </c>
      <c r="D53" s="23" t="str">
        <f>VLOOKUP(C53,'Équipes-Concessions'!$A$3:$B$129,2)</f>
        <v>Strikers</v>
      </c>
      <c r="E53" s="23" t="s">
        <v>49</v>
      </c>
      <c r="F53" s="28" t="s">
        <v>149</v>
      </c>
      <c r="G53" s="23" t="str">
        <f>VLOOKUP(F53,'Équipes-Concessions'!$A$3:$B$129,2)</f>
        <v>Strikers</v>
      </c>
      <c r="H53" s="39" t="s">
        <v>77</v>
      </c>
      <c r="I53" s="34" t="s">
        <v>179</v>
      </c>
      <c r="J53" s="23" t="str">
        <f>VLOOKUP(I53,'Équipes-Concessions'!$A$3:$B$129,2)</f>
        <v>Kraken</v>
      </c>
      <c r="K53" s="23" t="s">
        <v>101</v>
      </c>
      <c r="L53" s="28" t="s">
        <v>177</v>
      </c>
      <c r="M53" s="23" t="str">
        <f>VLOOKUP(L53,'Équipes-Concessions'!$A$3:$B$129,2)</f>
        <v>Frontenac</v>
      </c>
      <c r="N53" s="39" t="s">
        <v>143</v>
      </c>
      <c r="O53" s="34" t="s">
        <v>179</v>
      </c>
      <c r="P53" t="str">
        <f>VLOOKUP(O53,'Équipes-Concessions'!$A$3:$B$129,2)</f>
        <v>Kraken</v>
      </c>
      <c r="AA53" s="8" t="s">
        <v>100</v>
      </c>
      <c r="AB53">
        <v>1</v>
      </c>
    </row>
    <row r="54" spans="1:28" x14ac:dyDescent="0.3">
      <c r="A54" s="24"/>
      <c r="B54" s="40"/>
      <c r="C54" s="35"/>
      <c r="D54" s="25" t="e">
        <f>VLOOKUP(C54,'Équipes-Concessions'!$A$3:$B$129,2)</f>
        <v>#N/A</v>
      </c>
      <c r="E54" s="25"/>
      <c r="F54" s="29"/>
      <c r="G54" s="25" t="e">
        <f>VLOOKUP(F54,'Équipes-Concessions'!$A$3:$B$129,2)</f>
        <v>#N/A</v>
      </c>
      <c r="H54" s="40"/>
      <c r="I54" s="35"/>
      <c r="J54" s="25" t="e">
        <f>VLOOKUP(I54,'Équipes-Concessions'!$A$3:$B$129,2)</f>
        <v>#N/A</v>
      </c>
      <c r="K54" s="25" t="s">
        <v>118</v>
      </c>
      <c r="L54" s="29" t="s">
        <v>182</v>
      </c>
      <c r="M54" s="25" t="str">
        <f>VLOOKUP(L54,'Équipes-Concessions'!$A$3:$B$129,2)</f>
        <v>Aigles</v>
      </c>
      <c r="N54" s="40"/>
      <c r="O54" s="35"/>
      <c r="P54" t="e">
        <f>VLOOKUP(O54,'Équipes-Concessions'!$A$3:$B$129,2)</f>
        <v>#N/A</v>
      </c>
      <c r="AA54" s="8" t="s">
        <v>94</v>
      </c>
      <c r="AB54">
        <v>2</v>
      </c>
    </row>
    <row r="55" spans="1:28" x14ac:dyDescent="0.3">
      <c r="A55" s="19">
        <v>27</v>
      </c>
      <c r="B55" s="38" t="s">
        <v>27</v>
      </c>
      <c r="C55" s="33" t="s">
        <v>162</v>
      </c>
      <c r="D55" t="str">
        <f>VLOOKUP(C55,'Équipes-Concessions'!$A$3:$B$129,2)</f>
        <v>Drakkar</v>
      </c>
      <c r="E55" t="s">
        <v>50</v>
      </c>
      <c r="F55" s="6" t="s">
        <v>181</v>
      </c>
      <c r="G55" t="str">
        <f>VLOOKUP(F55,'Équipes-Concessions'!$A$3:$B$129,2)</f>
        <v>Corsaires</v>
      </c>
      <c r="H55" s="38" t="s">
        <v>78</v>
      </c>
      <c r="I55" s="33" t="s">
        <v>151</v>
      </c>
      <c r="J55" t="str">
        <f>VLOOKUP(I55,'Équipes-Concessions'!$A$3:$B$129,2)</f>
        <v>Calembour</v>
      </c>
      <c r="K55" t="s">
        <v>101</v>
      </c>
      <c r="L55" s="6" t="s">
        <v>177</v>
      </c>
      <c r="M55" t="str">
        <f>VLOOKUP(L55,'Équipes-Concessions'!$A$3:$B$129,2)</f>
        <v>Frontenac</v>
      </c>
      <c r="N55" s="38" t="s">
        <v>144</v>
      </c>
      <c r="O55" s="33" t="s">
        <v>151</v>
      </c>
      <c r="P55" t="str">
        <f>VLOOKUP(O55,'Équipes-Concessions'!$A$3:$B$129,2)</f>
        <v>Calembour</v>
      </c>
      <c r="AA55" s="8" t="s">
        <v>92</v>
      </c>
      <c r="AB55">
        <v>3</v>
      </c>
    </row>
    <row r="56" spans="1:28" x14ac:dyDescent="0.3">
      <c r="A56" s="19"/>
      <c r="B56" s="38"/>
      <c r="C56" s="33"/>
      <c r="D56" t="e">
        <f>VLOOKUP(C56,'Équipes-Concessions'!$A$3:$B$129,2)</f>
        <v>#N/A</v>
      </c>
      <c r="G56" t="e">
        <f>VLOOKUP(F56,'Équipes-Concessions'!$A$3:$B$129,2)</f>
        <v>#N/A</v>
      </c>
      <c r="H56" s="38"/>
      <c r="I56" s="33"/>
      <c r="J56" t="e">
        <f>VLOOKUP(I56,'Équipes-Concessions'!$A$3:$B$129,2)</f>
        <v>#N/A</v>
      </c>
      <c r="K56" t="s">
        <v>117</v>
      </c>
      <c r="L56" s="6" t="s">
        <v>181</v>
      </c>
      <c r="M56" t="str">
        <f>VLOOKUP(L56,'Équipes-Concessions'!$A$3:$B$129,2)</f>
        <v>Corsaires</v>
      </c>
      <c r="N56" s="38"/>
      <c r="O56" s="33"/>
      <c r="P56" t="e">
        <f>VLOOKUP(O56,'Équipes-Concessions'!$A$3:$B$129,2)</f>
        <v>#N/A</v>
      </c>
      <c r="AA56" s="8" t="s">
        <v>219</v>
      </c>
      <c r="AB56">
        <v>84</v>
      </c>
    </row>
    <row r="57" spans="1:28" x14ac:dyDescent="0.3">
      <c r="A57" s="22">
        <v>28</v>
      </c>
      <c r="B57" s="39" t="s">
        <v>28</v>
      </c>
      <c r="C57" s="34" t="s">
        <v>177</v>
      </c>
      <c r="D57" s="23" t="str">
        <f>VLOOKUP(C57,'Équipes-Concessions'!$A$3:$B$129,2)</f>
        <v>Frontenac</v>
      </c>
      <c r="E57" s="23" t="s">
        <v>53</v>
      </c>
      <c r="F57" s="28" t="s">
        <v>149</v>
      </c>
      <c r="G57" s="23" t="str">
        <f>VLOOKUP(F57,'Équipes-Concessions'!$A$3:$B$129,2)</f>
        <v>Strikers</v>
      </c>
      <c r="H57" s="39" t="s">
        <v>78</v>
      </c>
      <c r="I57" s="34" t="s">
        <v>151</v>
      </c>
      <c r="J57" s="23" t="str">
        <f>VLOOKUP(I57,'Équipes-Concessions'!$A$3:$B$129,2)</f>
        <v>Calembour</v>
      </c>
      <c r="K57" s="23" t="s">
        <v>102</v>
      </c>
      <c r="L57" s="28" t="s">
        <v>156</v>
      </c>
      <c r="M57" s="23" t="str">
        <f>VLOOKUP(L57,'Équipes-Concessions'!$A$3:$B$129,2)</f>
        <v>Sol-Air</v>
      </c>
      <c r="N57" s="39" t="s">
        <v>145</v>
      </c>
      <c r="O57" s="34" t="s">
        <v>183</v>
      </c>
      <c r="P57" t="str">
        <f>VLOOKUP(O57,'Équipes-Concessions'!$A$3:$B$129,2)</f>
        <v>Légendes</v>
      </c>
    </row>
    <row r="58" spans="1:28" x14ac:dyDescent="0.3">
      <c r="A58" s="24"/>
      <c r="B58" s="40"/>
      <c r="C58" s="35"/>
      <c r="D58" s="25" t="e">
        <f>VLOOKUP(C58,'Équipes-Concessions'!$A$3:$B$129,2)</f>
        <v>#N/A</v>
      </c>
      <c r="E58" s="25"/>
      <c r="F58" s="29"/>
      <c r="G58" s="25" t="e">
        <f>VLOOKUP(F58,'Équipes-Concessions'!$A$3:$B$129,2)</f>
        <v>#N/A</v>
      </c>
      <c r="H58" s="40"/>
      <c r="I58" s="35"/>
      <c r="J58" s="25" t="e">
        <f>VLOOKUP(I58,'Équipes-Concessions'!$A$3:$B$129,2)</f>
        <v>#N/A</v>
      </c>
      <c r="K58" s="25" t="s">
        <v>119</v>
      </c>
      <c r="L58" s="29" t="s">
        <v>149</v>
      </c>
      <c r="M58" s="25" t="str">
        <f>VLOOKUP(L58,'Équipes-Concessions'!$A$3:$B$129,2)</f>
        <v>Strikers</v>
      </c>
      <c r="N58" s="40"/>
      <c r="O58" s="35"/>
      <c r="P58" t="e">
        <f>VLOOKUP(O58,'Équipes-Concessions'!$A$3:$B$129,2)</f>
        <v>#N/A</v>
      </c>
    </row>
    <row r="59" spans="1:28" x14ac:dyDescent="0.3">
      <c r="A59" s="19">
        <v>29</v>
      </c>
      <c r="B59" s="38" t="s">
        <v>29</v>
      </c>
      <c r="C59" s="33" t="s">
        <v>179</v>
      </c>
      <c r="D59" t="str">
        <f>VLOOKUP(C59,'Équipes-Concessions'!$A$3:$B$129,2)</f>
        <v>Kraken</v>
      </c>
      <c r="E59" t="s">
        <v>52</v>
      </c>
      <c r="F59" s="6" t="s">
        <v>154</v>
      </c>
      <c r="G59" t="str">
        <f>VLOOKUP(F59,'Équipes-Concessions'!$A$3:$B$129,2)</f>
        <v>Moines</v>
      </c>
      <c r="H59" s="38" t="s">
        <v>79</v>
      </c>
      <c r="I59" s="33" t="s">
        <v>179</v>
      </c>
      <c r="J59" t="str">
        <f>VLOOKUP(I59,'Équipes-Concessions'!$A$3:$B$129,2)</f>
        <v>Kraken</v>
      </c>
      <c r="K59" t="s">
        <v>103</v>
      </c>
      <c r="L59" s="6" t="s">
        <v>167</v>
      </c>
      <c r="M59" t="str">
        <f>VLOOKUP(L59,'Équipes-Concessions'!$A$3:$B$129,2)</f>
        <v>Mystère</v>
      </c>
      <c r="N59" s="38" t="s">
        <v>146</v>
      </c>
      <c r="O59" s="33" t="s">
        <v>155</v>
      </c>
      <c r="P59" t="str">
        <f>VLOOKUP(O59,'Équipes-Concessions'!$A$3:$B$129,2)</f>
        <v>Boys</v>
      </c>
    </row>
    <row r="60" spans="1:28" x14ac:dyDescent="0.3">
      <c r="A60" s="19"/>
      <c r="B60" s="38"/>
      <c r="C60" s="33"/>
      <c r="D60" t="e">
        <f>VLOOKUP(C60,'Équipes-Concessions'!$A$3:$B$129,2)</f>
        <v>#N/A</v>
      </c>
      <c r="G60" t="e">
        <f>VLOOKUP(F60,'Équipes-Concessions'!$A$3:$B$129,2)</f>
        <v>#N/A</v>
      </c>
      <c r="H60" s="38"/>
      <c r="I60" s="33"/>
      <c r="J60" t="e">
        <f>VLOOKUP(I60,'Équipes-Concessions'!$A$3:$B$129,2)</f>
        <v>#N/A</v>
      </c>
      <c r="K60" t="s">
        <v>120</v>
      </c>
      <c r="L60" s="6" t="s">
        <v>151</v>
      </c>
      <c r="M60" t="str">
        <f>VLOOKUP(L60,'Équipes-Concessions'!$A$3:$B$129,2)</f>
        <v>Calembour</v>
      </c>
      <c r="N60" s="38"/>
      <c r="O60" s="33"/>
      <c r="P60" t="e">
        <f>VLOOKUP(O60,'Équipes-Concessions'!$A$3:$B$129,2)</f>
        <v>#N/A</v>
      </c>
    </row>
    <row r="61" spans="1:28" x14ac:dyDescent="0.3">
      <c r="A61" s="22">
        <v>30</v>
      </c>
      <c r="B61" s="39" t="s">
        <v>30</v>
      </c>
      <c r="C61" s="34" t="s">
        <v>166</v>
      </c>
      <c r="D61" s="23" t="str">
        <f>VLOOKUP(C61,'Équipes-Concessions'!$A$3:$B$129,2)</f>
        <v>Braves</v>
      </c>
      <c r="E61" s="23" t="s">
        <v>53</v>
      </c>
      <c r="F61" s="28" t="s">
        <v>149</v>
      </c>
      <c r="G61" s="23" t="str">
        <f>VLOOKUP(F61,'Équipes-Concessions'!$A$3:$B$129,2)</f>
        <v>Strikers</v>
      </c>
      <c r="H61" s="39" t="s">
        <v>228</v>
      </c>
      <c r="I61" s="34" t="s">
        <v>167</v>
      </c>
      <c r="J61" s="23" t="str">
        <f>VLOOKUP(I61,'Équipes-Concessions'!$A$3:$B$129,2)</f>
        <v>Mystère</v>
      </c>
      <c r="K61" s="23" t="s">
        <v>104</v>
      </c>
      <c r="L61" s="28" t="s">
        <v>166</v>
      </c>
      <c r="M61" s="23" t="str">
        <f>VLOOKUP(L61,'Équipes-Concessions'!$A$3:$B$129,2)</f>
        <v>Braves</v>
      </c>
      <c r="N61" s="39" t="s">
        <v>146</v>
      </c>
      <c r="O61" s="34" t="s">
        <v>155</v>
      </c>
      <c r="P61" t="str">
        <f>VLOOKUP(O61,'Équipes-Concessions'!$A$3:$B$129,2)</f>
        <v>Boys</v>
      </c>
    </row>
    <row r="62" spans="1:28" x14ac:dyDescent="0.3">
      <c r="A62" s="24"/>
      <c r="B62" s="40"/>
      <c r="C62" s="35"/>
      <c r="D62" s="25" t="e">
        <f>VLOOKUP(C62,'Équipes-Concessions'!$A$3:$B$129,2)</f>
        <v>#N/A</v>
      </c>
      <c r="E62" s="25"/>
      <c r="F62" s="29"/>
      <c r="G62" s="25" t="e">
        <f>VLOOKUP(F62,'Équipes-Concessions'!$A$3:$B$129,2)</f>
        <v>#N/A</v>
      </c>
      <c r="H62" s="40"/>
      <c r="I62" s="35"/>
      <c r="J62" s="25" t="e">
        <f>VLOOKUP(I62,'Équipes-Concessions'!$A$3:$B$129,2)</f>
        <v>#N/A</v>
      </c>
      <c r="K62" s="25" t="s">
        <v>121</v>
      </c>
      <c r="L62" s="29" t="s">
        <v>156</v>
      </c>
      <c r="M62" s="25" t="str">
        <f>VLOOKUP(L62,'Équipes-Concessions'!$A$3:$B$129,2)</f>
        <v>Sol-Air</v>
      </c>
      <c r="N62" s="40"/>
      <c r="O62" s="35"/>
      <c r="P62" t="e">
        <f>VLOOKUP(O62,'Équipes-Concessions'!$A$3:$B$129,2)</f>
        <v>#N/A</v>
      </c>
    </row>
    <row r="63" spans="1:28" x14ac:dyDescent="0.3">
      <c r="A63" s="19">
        <v>31</v>
      </c>
      <c r="B63" s="38" t="s">
        <v>31</v>
      </c>
      <c r="C63" s="33" t="s">
        <v>184</v>
      </c>
      <c r="D63" t="str">
        <f>VLOOKUP(C63,'Équipes-Concessions'!$A$3:$B$129,2)</f>
        <v>Gnomes</v>
      </c>
      <c r="E63" t="s">
        <v>53</v>
      </c>
      <c r="F63" s="6" t="s">
        <v>149</v>
      </c>
      <c r="G63" t="str">
        <f>VLOOKUP(F63,'Équipes-Concessions'!$A$3:$B$129,2)</f>
        <v>Strikers</v>
      </c>
      <c r="H63" s="38" t="s">
        <v>81</v>
      </c>
      <c r="I63" s="33" t="s">
        <v>154</v>
      </c>
      <c r="J63" t="str">
        <f>VLOOKUP(I63,'Équipes-Concessions'!$A$3:$B$129,2)</f>
        <v>Moines</v>
      </c>
      <c r="K63" t="s">
        <v>105</v>
      </c>
      <c r="L63" s="6" t="s">
        <v>184</v>
      </c>
      <c r="M63" t="str">
        <f>VLOOKUP(L63,'Équipes-Concessions'!$A$3:$B$129,2)</f>
        <v>Gnomes</v>
      </c>
      <c r="N63" s="38" t="s">
        <v>147</v>
      </c>
      <c r="O63" s="33" t="s">
        <v>184</v>
      </c>
      <c r="P63" t="str">
        <f>VLOOKUP(O63,'Équipes-Concessions'!$A$3:$B$129,2)</f>
        <v>Gnomes</v>
      </c>
    </row>
    <row r="64" spans="1:28" x14ac:dyDescent="0.3">
      <c r="A64" s="19"/>
      <c r="B64" s="38"/>
      <c r="C64" s="33"/>
      <c r="D64" t="e">
        <f>VLOOKUP(C64,'Équipes-Concessions'!$A$3:$B$129,2)</f>
        <v>#N/A</v>
      </c>
      <c r="G64" t="e">
        <f>VLOOKUP(F64,'Équipes-Concessions'!$A$3:$B$129,2)</f>
        <v>#N/A</v>
      </c>
      <c r="H64" s="38"/>
      <c r="I64" s="33"/>
      <c r="J64" t="e">
        <f>VLOOKUP(I64,'Équipes-Concessions'!$A$3:$B$129,2)</f>
        <v>#N/A</v>
      </c>
      <c r="K64" t="s">
        <v>122</v>
      </c>
      <c r="L64" s="6" t="s">
        <v>185</v>
      </c>
      <c r="M64" t="str">
        <f>VLOOKUP(L64,'Équipes-Concessions'!$A$3:$B$129,2)</f>
        <v>Rock'n Roll</v>
      </c>
      <c r="N64" s="38"/>
      <c r="O64" s="33"/>
      <c r="P64" t="e">
        <f>VLOOKUP(O64,'Équipes-Concessions'!$A$3:$B$129,2)</f>
        <v>#N/A</v>
      </c>
    </row>
    <row r="65" spans="1:16" x14ac:dyDescent="0.3">
      <c r="A65" s="22">
        <v>32</v>
      </c>
      <c r="B65" s="39" t="s">
        <v>31</v>
      </c>
      <c r="C65" s="34" t="s">
        <v>184</v>
      </c>
      <c r="D65" s="23" t="str">
        <f>VLOOKUP(C65,'Équipes-Concessions'!$A$3:$B$129,2)</f>
        <v>Gnomes</v>
      </c>
      <c r="E65" s="23" t="s">
        <v>54</v>
      </c>
      <c r="F65" s="28" t="s">
        <v>167</v>
      </c>
      <c r="G65" s="23" t="str">
        <f>VLOOKUP(F65,'Équipes-Concessions'!$A$3:$B$129,2)</f>
        <v>Mystère</v>
      </c>
      <c r="H65" s="39" t="s">
        <v>77</v>
      </c>
      <c r="I65" s="34" t="s">
        <v>179</v>
      </c>
      <c r="J65" s="23" t="str">
        <f>VLOOKUP(I65,'Équipes-Concessions'!$A$3:$B$129,2)</f>
        <v>Kraken</v>
      </c>
      <c r="K65" s="23" t="s">
        <v>106</v>
      </c>
      <c r="L65" s="28" t="s">
        <v>166</v>
      </c>
      <c r="M65" s="23" t="str">
        <f>VLOOKUP(L65,'Équipes-Concessions'!$A$3:$B$129,2)</f>
        <v>Braves</v>
      </c>
      <c r="N65" s="39" t="s">
        <v>229</v>
      </c>
      <c r="O65" s="34" t="s">
        <v>179</v>
      </c>
      <c r="P65" t="str">
        <f>VLOOKUP(O65,'Équipes-Concessions'!$A$3:$B$129,2)</f>
        <v>Kraken</v>
      </c>
    </row>
    <row r="66" spans="1:16" x14ac:dyDescent="0.3">
      <c r="A66" s="24"/>
      <c r="B66" s="40"/>
      <c r="C66" s="35"/>
      <c r="D66" s="25" t="e">
        <f>VLOOKUP(C66,'Équipes-Concessions'!$A$3:$B$129,2)</f>
        <v>#N/A</v>
      </c>
      <c r="E66" s="25"/>
      <c r="F66" s="29"/>
      <c r="G66" s="25" t="e">
        <f>VLOOKUP(F66,'Équipes-Concessions'!$A$3:$B$129,2)</f>
        <v>#N/A</v>
      </c>
      <c r="H66" s="40" t="s">
        <v>82</v>
      </c>
      <c r="I66" s="35" t="s">
        <v>166</v>
      </c>
      <c r="J66" s="25" t="str">
        <f>VLOOKUP(I66,'Équipes-Concessions'!$A$3:$B$129,2)</f>
        <v>Braves</v>
      </c>
      <c r="K66" s="25" t="s">
        <v>123</v>
      </c>
      <c r="L66" s="29" t="s">
        <v>170</v>
      </c>
      <c r="M66" s="25" t="str">
        <f>VLOOKUP(L66,'Équipes-Concessions'!$A$3:$B$129,2)</f>
        <v>Régiment</v>
      </c>
      <c r="N66" s="40"/>
      <c r="O66" s="35"/>
      <c r="P66" t="e">
        <f>VLOOKUP(O66,'Équipes-Concessions'!$A$3:$B$129,2)</f>
        <v>#N/A</v>
      </c>
    </row>
    <row r="67" spans="1:16" x14ac:dyDescent="0.3">
      <c r="A67" s="19">
        <v>33</v>
      </c>
      <c r="B67" s="38" t="s">
        <v>32</v>
      </c>
      <c r="C67" s="33" t="s">
        <v>151</v>
      </c>
      <c r="D67" t="str">
        <f>VLOOKUP(C67,'Équipes-Concessions'!$A$3:$B$129,2)</f>
        <v>Calembour</v>
      </c>
      <c r="E67" t="s">
        <v>55</v>
      </c>
      <c r="F67" s="6" t="s">
        <v>151</v>
      </c>
      <c r="G67" t="str">
        <f>VLOOKUP(F67,'Équipes-Concessions'!$A$3:$B$129,2)</f>
        <v>Calembour</v>
      </c>
      <c r="H67" s="38" t="s">
        <v>83</v>
      </c>
      <c r="I67" s="33" t="s">
        <v>177</v>
      </c>
      <c r="J67" t="str">
        <f>VLOOKUP(I67,'Équipes-Concessions'!$A$3:$B$129,2)</f>
        <v>Frontenac</v>
      </c>
      <c r="K67" t="s">
        <v>103</v>
      </c>
      <c r="L67" s="6" t="s">
        <v>167</v>
      </c>
      <c r="M67" t="str">
        <f>VLOOKUP(L67,'Équipes-Concessions'!$A$3:$B$129,2)</f>
        <v>Mystère</v>
      </c>
      <c r="N67" s="38" t="s">
        <v>229</v>
      </c>
      <c r="O67" s="33" t="s">
        <v>179</v>
      </c>
      <c r="P67" t="str">
        <f>VLOOKUP(O67,'Équipes-Concessions'!$A$3:$B$129,2)</f>
        <v>Kraken</v>
      </c>
    </row>
    <row r="68" spans="1:16" x14ac:dyDescent="0.3">
      <c r="A68" s="19"/>
      <c r="B68" s="38"/>
      <c r="C68" s="33"/>
      <c r="D68" t="e">
        <f>VLOOKUP(C68,'Équipes-Concessions'!$A$3:$B$129,2)</f>
        <v>#N/A</v>
      </c>
      <c r="G68" t="e">
        <f>VLOOKUP(F68,'Équipes-Concessions'!$A$3:$B$129,2)</f>
        <v>#N/A</v>
      </c>
      <c r="H68" s="38"/>
      <c r="I68" s="33"/>
      <c r="J68" t="e">
        <f>VLOOKUP(I68,'Équipes-Concessions'!$A$3:$B$129,2)</f>
        <v>#N/A</v>
      </c>
      <c r="K68" t="s">
        <v>124</v>
      </c>
      <c r="L68" s="6" t="s">
        <v>152</v>
      </c>
      <c r="M68" t="str">
        <f>VLOOKUP(L68,'Équipes-Concessions'!$A$3:$B$129,2)</f>
        <v>Chiefs</v>
      </c>
      <c r="N68" s="38"/>
      <c r="O68" s="33"/>
      <c r="P68" t="e">
        <f>VLOOKUP(O68,'Équipes-Concessions'!$A$3:$B$129,2)</f>
        <v>#N/A</v>
      </c>
    </row>
    <row r="69" spans="1:16" x14ac:dyDescent="0.3">
      <c r="A69" s="22">
        <v>34</v>
      </c>
      <c r="B69" s="39" t="s">
        <v>221</v>
      </c>
      <c r="C69" s="34" t="s">
        <v>191</v>
      </c>
      <c r="D69" s="23" t="str">
        <f>VLOOKUP(C69,'Équipes-Concessions'!$A$3:$B$129,2)</f>
        <v>Légendes</v>
      </c>
      <c r="E69" s="23" t="s">
        <v>227</v>
      </c>
      <c r="F69" s="28" t="s">
        <v>185</v>
      </c>
      <c r="G69" s="23" t="str">
        <f>VLOOKUP(F69,'Équipes-Concessions'!$A$3:$B$129,2)</f>
        <v>Rock'n Roll</v>
      </c>
      <c r="H69" s="39" t="s">
        <v>228</v>
      </c>
      <c r="I69" s="34" t="s">
        <v>167</v>
      </c>
      <c r="J69" s="23" t="str">
        <f>VLOOKUP(I69,'Équipes-Concessions'!$A$3:$B$129,2)</f>
        <v>Mystère</v>
      </c>
      <c r="K69" s="23" t="s">
        <v>526</v>
      </c>
      <c r="L69" s="28" t="s">
        <v>177</v>
      </c>
      <c r="M69" s="23" t="str">
        <f>VLOOKUP(L69,'Équipes-Concessions'!$A$3:$B$129,2)</f>
        <v>Frontenac</v>
      </c>
      <c r="N69" s="39" t="s">
        <v>229</v>
      </c>
      <c r="O69" s="34" t="s">
        <v>179</v>
      </c>
      <c r="P69" t="str">
        <f>VLOOKUP(O69,'Équipes-Concessions'!$A$3:$B$129,2)</f>
        <v>Kraken</v>
      </c>
    </row>
    <row r="70" spans="1:16" x14ac:dyDescent="0.3">
      <c r="A70" s="24"/>
      <c r="B70" s="40"/>
      <c r="C70" s="35"/>
      <c r="D70" s="25" t="e">
        <f>VLOOKUP(C70,'Équipes-Concessions'!$A$3:$B$129,2)</f>
        <v>#N/A</v>
      </c>
      <c r="E70" s="25"/>
      <c r="F70" s="29"/>
      <c r="G70" s="25" t="e">
        <f>VLOOKUP(F70,'Équipes-Concessions'!$A$3:$B$129,2)</f>
        <v>#N/A</v>
      </c>
      <c r="H70" s="40"/>
      <c r="I70" s="35"/>
      <c r="J70" s="25" t="e">
        <f>VLOOKUP(I70,'Équipes-Concessions'!$A$3:$B$129,2)</f>
        <v>#N/A</v>
      </c>
      <c r="K70" s="25" t="s">
        <v>224</v>
      </c>
      <c r="L70" s="29" t="s">
        <v>154</v>
      </c>
      <c r="M70" s="25" t="str">
        <f>VLOOKUP(L70,'Équipes-Concessions'!$A$3:$B$129,2)</f>
        <v>Moines</v>
      </c>
      <c r="N70" s="40"/>
      <c r="O70" s="35"/>
      <c r="P70" t="e">
        <f>VLOOKUP(O70,'Équipes-Concessions'!$A$3:$B$129,2)</f>
        <v>#N/A</v>
      </c>
    </row>
    <row r="71" spans="1:16" x14ac:dyDescent="0.3">
      <c r="A71" s="19">
        <v>35</v>
      </c>
      <c r="B71" s="38" t="s">
        <v>221</v>
      </c>
      <c r="C71" s="33" t="s">
        <v>191</v>
      </c>
      <c r="D71" t="str">
        <f>VLOOKUP(C71,'Équipes-Concessions'!$A$3:$B$129,2)</f>
        <v>Légendes</v>
      </c>
      <c r="E71" t="s">
        <v>222</v>
      </c>
      <c r="F71" s="6" t="s">
        <v>191</v>
      </c>
      <c r="G71" t="str">
        <f>VLOOKUP(F71,'Équipes-Concessions'!$A$3:$B$129,2)</f>
        <v>Légendes</v>
      </c>
      <c r="H71" s="38" t="s">
        <v>223</v>
      </c>
      <c r="I71" s="33" t="s">
        <v>151</v>
      </c>
      <c r="J71" t="str">
        <f>VLOOKUP(I71,'Équipes-Concessions'!$A$3:$B$129,2)</f>
        <v>Calembour</v>
      </c>
      <c r="K71" t="s">
        <v>224</v>
      </c>
      <c r="L71" s="6" t="s">
        <v>154</v>
      </c>
      <c r="M71" t="str">
        <f>VLOOKUP(L71,'Équipes-Concessions'!$A$3:$B$129,2)</f>
        <v>Moines</v>
      </c>
      <c r="N71" s="38" t="s">
        <v>226</v>
      </c>
      <c r="O71" s="33" t="s">
        <v>201</v>
      </c>
      <c r="P71" t="str">
        <f>VLOOKUP(O71,'Équipes-Concessions'!$A$3:$B$129,2)</f>
        <v>Corsaires</v>
      </c>
    </row>
    <row r="72" spans="1:16" x14ac:dyDescent="0.3">
      <c r="A72" s="20"/>
      <c r="B72" s="41"/>
      <c r="C72" s="36"/>
      <c r="D72" s="21" t="e">
        <f>VLOOKUP(C72,'Équipes-Concessions'!$A$3:$B$129,2)</f>
        <v>#N/A</v>
      </c>
      <c r="E72" s="21"/>
      <c r="F72" s="30"/>
      <c r="G72" s="21" t="e">
        <f>VLOOKUP(F72,'Équipes-Concessions'!$A$3:$B$129,2)</f>
        <v>#N/A</v>
      </c>
      <c r="H72" s="41"/>
      <c r="I72" s="36"/>
      <c r="J72" s="21" t="e">
        <f>VLOOKUP(I72,'Équipes-Concessions'!$A$3:$B$129,2)</f>
        <v>#N/A</v>
      </c>
      <c r="K72" s="21" t="s">
        <v>225</v>
      </c>
      <c r="L72" s="30" t="s">
        <v>166</v>
      </c>
      <c r="M72" s="21" t="str">
        <f>VLOOKUP(L72,'Équipes-Concessions'!$A$3:$B$129,2)</f>
        <v>Braves</v>
      </c>
      <c r="N72" s="41"/>
      <c r="O72" s="36"/>
      <c r="P72" t="e">
        <f>VLOOKUP(O72,'Équipes-Concessions'!$A$3:$B$129,2)</f>
        <v>#N/A</v>
      </c>
    </row>
    <row r="73" spans="1:16" x14ac:dyDescent="0.3">
      <c r="A73" s="22">
        <v>36</v>
      </c>
      <c r="B73" s="39" t="s">
        <v>489</v>
      </c>
      <c r="C73" s="34" t="s">
        <v>236</v>
      </c>
      <c r="D73" s="23" t="str">
        <f>VLOOKUP(C73,'Équipes-Concessions'!$A$3:$B$129,2)</f>
        <v>Corsaires</v>
      </c>
      <c r="E73" s="23" t="s">
        <v>502</v>
      </c>
      <c r="F73" s="28" t="s">
        <v>184</v>
      </c>
      <c r="G73" s="23" t="str">
        <f>VLOOKUP(F73,'Équipes-Concessions'!$A$3:$B$129,2)</f>
        <v>Gnomes</v>
      </c>
      <c r="H73" s="39" t="s">
        <v>503</v>
      </c>
      <c r="I73" s="34" t="s">
        <v>197</v>
      </c>
      <c r="J73" s="23" t="str">
        <f>VLOOKUP(I73,'Équipes-Concessions'!$A$3:$B$129,2)</f>
        <v>Spearows</v>
      </c>
      <c r="K73" s="23" t="s">
        <v>504</v>
      </c>
      <c r="L73" s="28" t="s">
        <v>177</v>
      </c>
      <c r="M73" s="23" t="str">
        <f>VLOOKUP(L73,'Équipes-Concessions'!$A$3:$B$129,2)</f>
        <v>Frontenac</v>
      </c>
      <c r="N73" s="39" t="s">
        <v>505</v>
      </c>
      <c r="O73" s="34" t="s">
        <v>166</v>
      </c>
      <c r="P73" t="str">
        <f>VLOOKUP(O73,'Équipes-Concessions'!$A$3:$B$129,2)</f>
        <v>Braves</v>
      </c>
    </row>
    <row r="74" spans="1:16" x14ac:dyDescent="0.3">
      <c r="A74" s="24"/>
      <c r="B74" s="40" t="s">
        <v>501</v>
      </c>
      <c r="C74" s="35" t="s">
        <v>185</v>
      </c>
      <c r="D74" s="25" t="str">
        <f>VLOOKUP(C74,'Équipes-Concessions'!$A$3:$B$129,2)</f>
        <v>Rock'n Roll</v>
      </c>
      <c r="E74" s="25"/>
      <c r="F74" s="29"/>
      <c r="G74" s="25" t="e">
        <f>VLOOKUP(F74,'Équipes-Concessions'!$A$3:$B$129,2)</f>
        <v>#N/A</v>
      </c>
      <c r="H74" s="40"/>
      <c r="I74" s="35"/>
      <c r="J74" s="25" t="e">
        <f>VLOOKUP(I74,'Équipes-Concessions'!$A$3:$B$129,2)</f>
        <v>#N/A</v>
      </c>
      <c r="K74" s="25" t="s">
        <v>526</v>
      </c>
      <c r="L74" s="29" t="s">
        <v>177</v>
      </c>
      <c r="M74" s="25" t="str">
        <f>VLOOKUP(L74,'Équipes-Concessions'!$A$3:$B$129,2)</f>
        <v>Frontenac</v>
      </c>
      <c r="N74" s="40"/>
      <c r="O74" s="35"/>
      <c r="P74" t="e">
        <f>VLOOKUP(O74,'Équipes-Concessions'!$A$3:$B$129,2)</f>
        <v>#N/A</v>
      </c>
    </row>
    <row r="75" spans="1:16" x14ac:dyDescent="0.3">
      <c r="A75" s="19">
        <v>37</v>
      </c>
      <c r="B75" s="38" t="s">
        <v>523</v>
      </c>
      <c r="C75" s="33" t="s">
        <v>188</v>
      </c>
      <c r="D75" t="str">
        <f>VLOOKUP(C75,'Équipes-Concessions'!$A$3:$B$129,2)</f>
        <v>As</v>
      </c>
      <c r="E75" t="s">
        <v>524</v>
      </c>
      <c r="F75" s="6" t="s">
        <v>170</v>
      </c>
      <c r="G75" t="str">
        <f>VLOOKUP(F75,'Équipes-Concessions'!$A$3:$B$129,2)</f>
        <v>Régiment</v>
      </c>
      <c r="H75" s="38" t="s">
        <v>525</v>
      </c>
      <c r="I75" s="33" t="s">
        <v>197</v>
      </c>
      <c r="J75" t="str">
        <f>VLOOKUP(I75,'Équipes-Concessions'!$A$3:$B$129,2)</f>
        <v>Spearows</v>
      </c>
      <c r="K75" t="s">
        <v>526</v>
      </c>
      <c r="L75" s="6" t="s">
        <v>177</v>
      </c>
      <c r="M75" t="str">
        <f>VLOOKUP(L75,'Équipes-Concessions'!$A$3:$B$129,2)</f>
        <v>Frontenac</v>
      </c>
      <c r="N75" s="38" t="s">
        <v>527</v>
      </c>
      <c r="O75" s="33" t="s">
        <v>152</v>
      </c>
      <c r="P75" t="str">
        <f>VLOOKUP(O75,'Équipes-Concessions'!$A$3:$B$129,2)</f>
        <v>Chiefs</v>
      </c>
    </row>
    <row r="76" spans="1:16" x14ac:dyDescent="0.3">
      <c r="A76" s="19"/>
      <c r="B76" s="38"/>
      <c r="C76" s="33"/>
      <c r="D76" t="e">
        <f>VLOOKUP(C76,'Équipes-Concessions'!$A$3:$B$129,2)</f>
        <v>#N/A</v>
      </c>
      <c r="G76" t="e">
        <f>VLOOKUP(F76,'Équipes-Concessions'!$A$3:$B$129,2)</f>
        <v>#N/A</v>
      </c>
      <c r="H76" s="38"/>
      <c r="I76" s="33"/>
      <c r="J76" t="e">
        <f>VLOOKUP(I76,'Équipes-Concessions'!$A$3:$B$129,2)</f>
        <v>#N/A</v>
      </c>
      <c r="K76" t="s">
        <v>528</v>
      </c>
      <c r="L76" s="6" t="s">
        <v>180</v>
      </c>
      <c r="M76" t="str">
        <f>VLOOKUP(L76,'Équipes-Concessions'!$A$3:$B$129,2)</f>
        <v>Mulots</v>
      </c>
      <c r="N76" s="38"/>
      <c r="O76" s="33"/>
      <c r="P76" t="e">
        <f>VLOOKUP(O76,'Équipes-Concessions'!$A$3:$B$129,2)</f>
        <v>#N/A</v>
      </c>
    </row>
    <row r="77" spans="1:16" x14ac:dyDescent="0.3">
      <c r="A77" s="22">
        <v>38</v>
      </c>
      <c r="B77" s="39" t="s">
        <v>529</v>
      </c>
      <c r="C77" s="34" t="s">
        <v>167</v>
      </c>
      <c r="D77" s="23" t="str">
        <f>VLOOKUP(C77,'Équipes-Concessions'!$A$3:$B$129,2)</f>
        <v>Mystère</v>
      </c>
      <c r="E77" s="23" t="s">
        <v>530</v>
      </c>
      <c r="F77" s="28" t="s">
        <v>151</v>
      </c>
      <c r="G77" s="23" t="str">
        <f>VLOOKUP(F77,'Équipes-Concessions'!$A$3:$B$129,2)</f>
        <v>Calembour</v>
      </c>
      <c r="H77" s="39" t="s">
        <v>525</v>
      </c>
      <c r="I77" s="34" t="s">
        <v>197</v>
      </c>
      <c r="J77" s="23" t="str">
        <f>VLOOKUP(I77,'Équipes-Concessions'!$A$3:$B$129,2)</f>
        <v>Spearows</v>
      </c>
      <c r="K77" s="23" t="s">
        <v>526</v>
      </c>
      <c r="L77" s="28" t="s">
        <v>177</v>
      </c>
      <c r="M77" s="23" t="str">
        <f>VLOOKUP(L77,'Équipes-Concessions'!$A$3:$B$129,2)</f>
        <v>Frontenac</v>
      </c>
      <c r="N77" s="39" t="s">
        <v>505</v>
      </c>
      <c r="O77" s="34" t="s">
        <v>166</v>
      </c>
      <c r="P77" t="str">
        <f>VLOOKUP(O77,'Équipes-Concessions'!$A$3:$B$129,2)</f>
        <v>Braves</v>
      </c>
    </row>
    <row r="78" spans="1:16" x14ac:dyDescent="0.3">
      <c r="A78" s="24"/>
      <c r="B78" s="40"/>
      <c r="C78" s="35"/>
      <c r="D78" s="25" t="e">
        <f>VLOOKUP(C78,'Équipes-Concessions'!$A$3:$B$129,2)</f>
        <v>#N/A</v>
      </c>
      <c r="E78" s="25"/>
      <c r="F78" s="29"/>
      <c r="G78" s="25" t="e">
        <f>VLOOKUP(F78,'Équipes-Concessions'!$A$3:$B$129,2)</f>
        <v>#N/A</v>
      </c>
      <c r="H78" s="40"/>
      <c r="I78" s="35"/>
      <c r="J78" s="25" t="e">
        <f>VLOOKUP(I78,'Équipes-Concessions'!$A$3:$B$129,2)</f>
        <v>#N/A</v>
      </c>
      <c r="K78" s="25" t="s">
        <v>531</v>
      </c>
      <c r="L78" s="29" t="s">
        <v>152</v>
      </c>
      <c r="M78" s="25" t="str">
        <f>VLOOKUP(L78,'Équipes-Concessions'!$A$3:$B$129,2)</f>
        <v>Chiefs</v>
      </c>
      <c r="N78" s="40"/>
      <c r="O78" s="35"/>
      <c r="P78" t="e">
        <f>VLOOKUP(O78,'Équipes-Concessions'!$A$3:$B$129,2)</f>
        <v>#N/A</v>
      </c>
    </row>
    <row r="79" spans="1:16" x14ac:dyDescent="0.3">
      <c r="A79" s="19">
        <v>39</v>
      </c>
      <c r="B79" s="38" t="s">
        <v>489</v>
      </c>
      <c r="C79" s="33" t="s">
        <v>191</v>
      </c>
      <c r="D79" t="str">
        <f>VLOOKUP(C79,'Équipes-Concessions'!$A$3:$B$129,2)</f>
        <v>Légendes</v>
      </c>
      <c r="E79" t="s">
        <v>532</v>
      </c>
      <c r="F79" s="6" t="s">
        <v>185</v>
      </c>
      <c r="G79" t="str">
        <f>VLOOKUP(F79,'Équipes-Concessions'!$A$3:$B$129,2)</f>
        <v>Rock'n Roll</v>
      </c>
      <c r="H79" s="38" t="s">
        <v>533</v>
      </c>
      <c r="I79" s="33" t="s">
        <v>167</v>
      </c>
      <c r="J79" t="str">
        <f>VLOOKUP(I79,'Équipes-Concessions'!$A$3:$B$129,2)</f>
        <v>Mystère</v>
      </c>
      <c r="K79" t="s">
        <v>106</v>
      </c>
      <c r="L79" s="6" t="s">
        <v>166</v>
      </c>
      <c r="M79" t="str">
        <f>VLOOKUP(L79,'Équipes-Concessions'!$A$3:$B$129,2)</f>
        <v>Braves</v>
      </c>
      <c r="N79" s="38" t="s">
        <v>536</v>
      </c>
      <c r="O79" s="33" t="s">
        <v>166</v>
      </c>
      <c r="P79" t="str">
        <f>VLOOKUP(O79,'Équipes-Concessions'!$A$3:$B$129,2)</f>
        <v>Braves</v>
      </c>
    </row>
    <row r="80" spans="1:16" x14ac:dyDescent="0.3">
      <c r="A80" s="19"/>
      <c r="B80" s="38"/>
      <c r="C80" s="33"/>
      <c r="D80" t="e">
        <f>VLOOKUP(C80,'Équipes-Concessions'!$A$3:$B$129,2)</f>
        <v>#N/A</v>
      </c>
      <c r="G80" t="e">
        <f>VLOOKUP(F80,'Équipes-Concessions'!$A$3:$B$129,2)</f>
        <v>#N/A</v>
      </c>
      <c r="H80" s="38"/>
      <c r="I80" s="33"/>
      <c r="J80" t="e">
        <f>VLOOKUP(I80,'Équipes-Concessions'!$A$3:$B$129,2)</f>
        <v>#N/A</v>
      </c>
      <c r="K80" t="s">
        <v>534</v>
      </c>
      <c r="L80" s="6" t="s">
        <v>535</v>
      </c>
      <c r="M80" t="str">
        <f>VLOOKUP(L80,'Équipes-Concessions'!$A$3:$B$129,2)</f>
        <v>Drakkar</v>
      </c>
      <c r="N80" s="38"/>
      <c r="O80" s="33"/>
      <c r="P80" t="e">
        <f>VLOOKUP(O80,'Équipes-Concessions'!$A$3:$B$129,2)</f>
        <v>#N/A</v>
      </c>
    </row>
    <row r="81" spans="1:16" x14ac:dyDescent="0.3">
      <c r="A81" s="22">
        <v>40</v>
      </c>
      <c r="B81" s="39" t="s">
        <v>537</v>
      </c>
      <c r="C81" s="34" t="s">
        <v>155</v>
      </c>
      <c r="D81" s="23" t="str">
        <f>VLOOKUP(C81,'Équipes-Concessions'!$A$3:$B$129,2)</f>
        <v>Boys</v>
      </c>
      <c r="E81" s="23" t="s">
        <v>524</v>
      </c>
      <c r="F81" s="28" t="s">
        <v>538</v>
      </c>
      <c r="G81" s="23" t="str">
        <f>VLOOKUP(F81,'Équipes-Concessions'!$A$3:$B$129,2)</f>
        <v>Régiment</v>
      </c>
      <c r="H81" s="39" t="s">
        <v>539</v>
      </c>
      <c r="I81" s="34" t="s">
        <v>182</v>
      </c>
      <c r="J81" s="23" t="str">
        <f>VLOOKUP(I81,'Équipes-Concessions'!$A$3:$B$129,2)</f>
        <v>Aigles</v>
      </c>
      <c r="K81" s="23" t="s">
        <v>540</v>
      </c>
      <c r="L81" s="28" t="s">
        <v>156</v>
      </c>
      <c r="M81" s="23" t="str">
        <f>VLOOKUP(L81,'Équipes-Concessions'!$A$3:$B$129,2)</f>
        <v>Sol-Air</v>
      </c>
      <c r="N81" s="39" t="s">
        <v>541</v>
      </c>
      <c r="O81" s="34" t="s">
        <v>167</v>
      </c>
      <c r="P81" t="str">
        <f>VLOOKUP(O81,'Équipes-Concessions'!$A$3:$B$129,2)</f>
        <v>Mystère</v>
      </c>
    </row>
    <row r="82" spans="1:16" x14ac:dyDescent="0.3">
      <c r="A82" s="24"/>
      <c r="B82" s="40"/>
      <c r="C82" s="35"/>
      <c r="D82" s="25" t="e">
        <f>VLOOKUP(C82,'Équipes-Concessions'!$A$3:$B$129,2)</f>
        <v>#N/A</v>
      </c>
      <c r="E82" s="25"/>
      <c r="F82" s="29"/>
      <c r="G82" s="25" t="e">
        <f>VLOOKUP(F82,'Équipes-Concessions'!$A$3:$B$129,2)</f>
        <v>#N/A</v>
      </c>
      <c r="H82" s="40"/>
      <c r="I82" s="35"/>
      <c r="J82" s="25" t="e">
        <f>VLOOKUP(I82,'Équipes-Concessions'!$A$3:$B$129,2)</f>
        <v>#N/A</v>
      </c>
      <c r="K82" s="25" t="s">
        <v>224</v>
      </c>
      <c r="L82" s="29" t="s">
        <v>154</v>
      </c>
      <c r="M82" s="25" t="str">
        <f>VLOOKUP(L82,'Équipes-Concessions'!$A$3:$B$129,2)</f>
        <v>Moines</v>
      </c>
      <c r="N82" s="40"/>
      <c r="O82" s="35"/>
      <c r="P82" t="e">
        <f>VLOOKUP(O82,'Équipes-Concessions'!$A$3:$B$129,2)</f>
        <v>#N/A</v>
      </c>
    </row>
    <row r="83" spans="1:16" x14ac:dyDescent="0.3">
      <c r="A83" s="19">
        <v>41</v>
      </c>
      <c r="B83" s="38" t="s">
        <v>537</v>
      </c>
      <c r="C83" s="33" t="s">
        <v>155</v>
      </c>
      <c r="D83" t="str">
        <f>VLOOKUP(C83,'Équipes-Concessions'!$A$3:$B$129,2)</f>
        <v>Boys</v>
      </c>
      <c r="E83" t="s">
        <v>542</v>
      </c>
      <c r="F83" s="6" t="s">
        <v>236</v>
      </c>
      <c r="G83" t="str">
        <f>VLOOKUP(F83,'Équipes-Concessions'!$A$3:$B$129,2)</f>
        <v>Corsaires</v>
      </c>
      <c r="H83" s="38" t="s">
        <v>539</v>
      </c>
      <c r="I83" s="33" t="s">
        <v>182</v>
      </c>
      <c r="J83" t="str">
        <f>VLOOKUP(I83,'Équipes-Concessions'!$A$3:$B$129,2)</f>
        <v>Aigles</v>
      </c>
      <c r="K83" t="s">
        <v>495</v>
      </c>
      <c r="L83" s="6" t="s">
        <v>155</v>
      </c>
      <c r="M83" t="str">
        <f>VLOOKUP(L83,'Équipes-Concessions'!$A$3:$B$129,2)</f>
        <v>Boys</v>
      </c>
      <c r="N83" s="38" t="s">
        <v>544</v>
      </c>
      <c r="O83" s="33" t="s">
        <v>521</v>
      </c>
      <c r="P83" t="str">
        <f>VLOOKUP(O83,'Équipes-Concessions'!$A$3:$B$129,2)</f>
        <v>Corsaires</v>
      </c>
    </row>
    <row r="84" spans="1:16" x14ac:dyDescent="0.3">
      <c r="A84" s="20"/>
      <c r="B84" s="41"/>
      <c r="C84" s="36"/>
      <c r="D84" s="21" t="e">
        <f>VLOOKUP(C84,'Équipes-Concessions'!$A$3:$B$129,2)</f>
        <v>#N/A</v>
      </c>
      <c r="E84" s="21"/>
      <c r="F84" s="30"/>
      <c r="G84" s="21" t="e">
        <f>VLOOKUP(F84,'Équipes-Concessions'!$A$3:$B$129,2)</f>
        <v>#N/A</v>
      </c>
      <c r="H84" s="41"/>
      <c r="I84" s="36"/>
      <c r="J84" s="21" t="e">
        <f>VLOOKUP(I84,'Équipes-Concessions'!$A$3:$B$129,2)</f>
        <v>#N/A</v>
      </c>
      <c r="K84" s="21" t="s">
        <v>543</v>
      </c>
      <c r="L84" s="30" t="s">
        <v>521</v>
      </c>
      <c r="M84" s="21" t="str">
        <f>VLOOKUP(L84,'Équipes-Concessions'!$A$3:$B$129,2)</f>
        <v>Corsaires</v>
      </c>
      <c r="N84" s="41"/>
      <c r="O84" s="36"/>
      <c r="P84" t="e">
        <f>VLOOKUP(O84,'Équipes-Concessions'!$A$3:$B$129,2)</f>
        <v>#N/A</v>
      </c>
    </row>
    <row r="85" spans="1:16" x14ac:dyDescent="0.3">
      <c r="A85" s="22">
        <v>42</v>
      </c>
      <c r="B85" s="39" t="s">
        <v>523</v>
      </c>
      <c r="C85" s="34" t="s">
        <v>188</v>
      </c>
      <c r="D85" s="23" t="str">
        <f>VLOOKUP(C85,'Équipes-Concessions'!$A$3:$B$129,2)</f>
        <v>As</v>
      </c>
      <c r="E85" s="23" t="s">
        <v>545</v>
      </c>
      <c r="F85" s="28" t="s">
        <v>197</v>
      </c>
      <c r="G85" s="23" t="str">
        <f>VLOOKUP(F85,'Équipes-Concessions'!$A$3:$B$129,2)</f>
        <v>Spearows</v>
      </c>
      <c r="H85" s="39" t="s">
        <v>546</v>
      </c>
      <c r="I85" s="34" t="s">
        <v>180</v>
      </c>
      <c r="J85" s="23" t="str">
        <f>VLOOKUP(I85,'Équipes-Concessions'!$A$3:$B$129,2)</f>
        <v>Mulots</v>
      </c>
      <c r="K85" s="23" t="s">
        <v>224</v>
      </c>
      <c r="L85" s="28" t="s">
        <v>154</v>
      </c>
      <c r="M85" s="23" t="str">
        <f>VLOOKUP(L85,'Équipes-Concessions'!$A$3:$B$129,2)</f>
        <v>Moines</v>
      </c>
      <c r="N85" s="39" t="s">
        <v>548</v>
      </c>
      <c r="O85" s="34" t="s">
        <v>197</v>
      </c>
      <c r="P85" t="str">
        <f>VLOOKUP(O85,'Équipes-Concessions'!$A$3:$B$129,2)</f>
        <v>Spearows</v>
      </c>
    </row>
    <row r="86" spans="1:16" x14ac:dyDescent="0.3">
      <c r="A86" s="24"/>
      <c r="B86" s="40"/>
      <c r="C86" s="35"/>
      <c r="D86" s="25" t="e">
        <f>VLOOKUP(C86,'Équipes-Concessions'!$A$3:$B$129,2)</f>
        <v>#N/A</v>
      </c>
      <c r="E86" s="25"/>
      <c r="F86" s="29"/>
      <c r="G86" s="25" t="e">
        <f>VLOOKUP(F86,'Équipes-Concessions'!$A$3:$B$129,2)</f>
        <v>#N/A</v>
      </c>
      <c r="H86" s="40"/>
      <c r="I86" s="35"/>
      <c r="J86" s="25" t="e">
        <f>VLOOKUP(I86,'Équipes-Concessions'!$A$3:$B$129,2)</f>
        <v>#N/A</v>
      </c>
      <c r="K86" s="25" t="s">
        <v>547</v>
      </c>
      <c r="L86" s="29" t="s">
        <v>191</v>
      </c>
      <c r="M86" s="25" t="str">
        <f>VLOOKUP(L86,'Équipes-Concessions'!$A$3:$B$129,2)</f>
        <v>Légendes</v>
      </c>
      <c r="N86" s="40"/>
      <c r="O86" s="35"/>
      <c r="P86" t="e">
        <f>VLOOKUP(O86,'Équipes-Concessions'!$A$3:$B$129,2)</f>
        <v>#N/A</v>
      </c>
    </row>
    <row r="87" spans="1:16" x14ac:dyDescent="0.3">
      <c r="D87" t="e">
        <f>VLOOKUP(C87,'Équipes-Concessions'!$A$3:$B$129,2)</f>
        <v>#N/A</v>
      </c>
      <c r="G87" t="e">
        <f>VLOOKUP(F87,'Équipes-Concessions'!$A$3:$B$129,2)</f>
        <v>#N/A</v>
      </c>
      <c r="J87" t="e">
        <f>VLOOKUP(I87,'Équipes-Concessions'!$A$3:$B$129,2)</f>
        <v>#N/A</v>
      </c>
      <c r="M87" t="e">
        <f>VLOOKUP(L87,'Équipes-Concessions'!$A$3:$B$129,2)</f>
        <v>#N/A</v>
      </c>
      <c r="P87" t="e">
        <f>VLOOKUP(O87,'Équipes-Concessions'!$A$3:$B$129,2)</f>
        <v>#N/A</v>
      </c>
    </row>
    <row r="88" spans="1:16" x14ac:dyDescent="0.3">
      <c r="D88" t="e">
        <f>VLOOKUP(C88,'Équipes-Concessions'!$A$3:$B$129,2)</f>
        <v>#N/A</v>
      </c>
      <c r="G88" t="e">
        <f>VLOOKUP(F88,'Équipes-Concessions'!$A$3:$B$129,2)</f>
        <v>#N/A</v>
      </c>
      <c r="J88" t="e">
        <f>VLOOKUP(I88,'Équipes-Concessions'!$A$3:$B$129,2)</f>
        <v>#N/A</v>
      </c>
      <c r="M88" t="e">
        <f>VLOOKUP(L88,'Équipes-Concessions'!$A$3:$B$129,2)</f>
        <v>#N/A</v>
      </c>
      <c r="P88" t="e">
        <f>VLOOKUP(O88,'Équipes-Concessions'!$A$3:$B$129,2)</f>
        <v>#N/A</v>
      </c>
    </row>
    <row r="89" spans="1:16" x14ac:dyDescent="0.3">
      <c r="D89" t="e">
        <f>VLOOKUP(C89,'Équipes-Concessions'!$A$3:$B$129,2)</f>
        <v>#N/A</v>
      </c>
      <c r="G89" t="e">
        <f>VLOOKUP(F89,'Équipes-Concessions'!$A$3:$B$129,2)</f>
        <v>#N/A</v>
      </c>
      <c r="J89" t="e">
        <f>VLOOKUP(I89,'Équipes-Concessions'!$A$3:$B$129,2)</f>
        <v>#N/A</v>
      </c>
      <c r="M89" t="e">
        <f>VLOOKUP(L89,'Équipes-Concessions'!$A$3:$B$129,2)</f>
        <v>#N/A</v>
      </c>
      <c r="P89" t="e">
        <f>VLOOKUP(O89,'Équipes-Concessions'!$A$3:$B$129,2)</f>
        <v>#N/A</v>
      </c>
    </row>
    <row r="90" spans="1:16" x14ac:dyDescent="0.3">
      <c r="D90" t="e">
        <f>VLOOKUP(C90,'Équipes-Concessions'!$A$3:$B$129,2)</f>
        <v>#N/A</v>
      </c>
      <c r="G90" t="e">
        <f>VLOOKUP(F90,'Équipes-Concessions'!$A$3:$B$129,2)</f>
        <v>#N/A</v>
      </c>
      <c r="J90" t="e">
        <f>VLOOKUP(I90,'Équipes-Concessions'!$A$3:$B$129,2)</f>
        <v>#N/A</v>
      </c>
      <c r="M90" t="e">
        <f>VLOOKUP(L90,'Équipes-Concessions'!$A$3:$B$129,2)</f>
        <v>#N/A</v>
      </c>
      <c r="P90" t="e">
        <f>VLOOKUP(O90,'Équipes-Concessions'!$A$3:$B$129,2)</f>
        <v>#N/A</v>
      </c>
    </row>
    <row r="91" spans="1:16" x14ac:dyDescent="0.3">
      <c r="D91" t="e">
        <f>VLOOKUP(C91,'Équipes-Concessions'!$A$3:$B$129,2)</f>
        <v>#N/A</v>
      </c>
      <c r="G91" t="e">
        <f>VLOOKUP(F91,'Équipes-Concessions'!$A$3:$B$129,2)</f>
        <v>#N/A</v>
      </c>
      <c r="J91" t="e">
        <f>VLOOKUP(I91,'Équipes-Concessions'!$A$3:$B$129,2)</f>
        <v>#N/A</v>
      </c>
      <c r="M91" t="e">
        <f>VLOOKUP(L91,'Équipes-Concessions'!$A$3:$B$129,2)</f>
        <v>#N/A</v>
      </c>
      <c r="P91" t="e">
        <f>VLOOKUP(O91,'Équipes-Concessions'!$A$3:$B$129,2)</f>
        <v>#N/A</v>
      </c>
    </row>
    <row r="92" spans="1:16" x14ac:dyDescent="0.3">
      <c r="D92" t="e">
        <f>VLOOKUP(C92,'Équipes-Concessions'!$A$3:$B$129,2)</f>
        <v>#N/A</v>
      </c>
      <c r="G92" t="e">
        <f>VLOOKUP(F92,'Équipes-Concessions'!$A$3:$B$129,2)</f>
        <v>#N/A</v>
      </c>
      <c r="J92" t="e">
        <f>VLOOKUP(I92,'Équipes-Concessions'!$A$3:$B$129,2)</f>
        <v>#N/A</v>
      </c>
      <c r="M92" t="e">
        <f>VLOOKUP(L92,'Équipes-Concessions'!$A$3:$B$129,2)</f>
        <v>#N/A</v>
      </c>
      <c r="P92" t="e">
        <f>VLOOKUP(O92,'Équipes-Concessions'!$A$3:$B$129,2)</f>
        <v>#N/A</v>
      </c>
    </row>
    <row r="93" spans="1:16" x14ac:dyDescent="0.3">
      <c r="D93" t="e">
        <f>VLOOKUP(C93,'Équipes-Concessions'!$A$3:$B$129,2)</f>
        <v>#N/A</v>
      </c>
      <c r="G93" t="e">
        <f>VLOOKUP(F93,'Équipes-Concessions'!$A$3:$B$129,2)</f>
        <v>#N/A</v>
      </c>
      <c r="J93" t="e">
        <f>VLOOKUP(I93,'Équipes-Concessions'!$A$3:$B$129,2)</f>
        <v>#N/A</v>
      </c>
      <c r="M93" t="e">
        <f>VLOOKUP(L93,'Équipes-Concessions'!$A$3:$B$129,2)</f>
        <v>#N/A</v>
      </c>
      <c r="P93" t="e">
        <f>VLOOKUP(O93,'Équipes-Concessions'!$A$3:$B$129,2)</f>
        <v>#N/A</v>
      </c>
    </row>
    <row r="94" spans="1:16" x14ac:dyDescent="0.3">
      <c r="D94" t="e">
        <f>VLOOKUP(C94,'Équipes-Concessions'!$A$3:$B$129,2)</f>
        <v>#N/A</v>
      </c>
      <c r="G94" t="e">
        <f>VLOOKUP(F94,'Équipes-Concessions'!$A$3:$B$129,2)</f>
        <v>#N/A</v>
      </c>
      <c r="J94" t="e">
        <f>VLOOKUP(I94,'Équipes-Concessions'!$A$3:$B$129,2)</f>
        <v>#N/A</v>
      </c>
      <c r="M94" t="e">
        <f>VLOOKUP(L94,'Équipes-Concessions'!$A$3:$B$129,2)</f>
        <v>#N/A</v>
      </c>
      <c r="P94" t="e">
        <f>VLOOKUP(O94,'Équipes-Concessions'!$A$3:$B$129,2)</f>
        <v>#N/A</v>
      </c>
    </row>
    <row r="95" spans="1:16" x14ac:dyDescent="0.3">
      <c r="D95" t="e">
        <f>VLOOKUP(C95,'Équipes-Concessions'!$A$3:$B$129,2)</f>
        <v>#N/A</v>
      </c>
      <c r="G95" t="e">
        <f>VLOOKUP(F95,'Équipes-Concessions'!$A$3:$B$129,2)</f>
        <v>#N/A</v>
      </c>
      <c r="J95" t="e">
        <f>VLOOKUP(I95,'Équipes-Concessions'!$A$3:$B$129,2)</f>
        <v>#N/A</v>
      </c>
      <c r="M95" t="e">
        <f>VLOOKUP(L95,'Équipes-Concessions'!$A$3:$B$129,2)</f>
        <v>#N/A</v>
      </c>
      <c r="P95" t="e">
        <f>VLOOKUP(O95,'Équipes-Concessions'!$A$3:$B$129,2)</f>
        <v>#N/A</v>
      </c>
    </row>
    <row r="96" spans="1:16" x14ac:dyDescent="0.3">
      <c r="D96" t="e">
        <f>VLOOKUP(C96,'Équipes-Concessions'!$A$3:$B$129,2)</f>
        <v>#N/A</v>
      </c>
      <c r="G96" t="e">
        <f>VLOOKUP(F96,'Équipes-Concessions'!$A$3:$B$129,2)</f>
        <v>#N/A</v>
      </c>
      <c r="J96" t="e">
        <f>VLOOKUP(I96,'Équipes-Concessions'!$A$3:$B$129,2)</f>
        <v>#N/A</v>
      </c>
      <c r="M96" t="e">
        <f>VLOOKUP(L96,'Équipes-Concessions'!$A$3:$B$129,2)</f>
        <v>#N/A</v>
      </c>
      <c r="P96" t="e">
        <f>VLOOKUP(O96,'Équipes-Concessions'!$A$3:$B$129,2)</f>
        <v>#N/A</v>
      </c>
    </row>
    <row r="97" spans="4:16" x14ac:dyDescent="0.3">
      <c r="D97" t="e">
        <f>VLOOKUP(C97,'Équipes-Concessions'!$A$3:$B$129,2)</f>
        <v>#N/A</v>
      </c>
      <c r="G97" t="e">
        <f>VLOOKUP(F97,'Équipes-Concessions'!$A$3:$B$129,2)</f>
        <v>#N/A</v>
      </c>
      <c r="J97" t="e">
        <f>VLOOKUP(I97,'Équipes-Concessions'!$A$3:$B$129,2)</f>
        <v>#N/A</v>
      </c>
      <c r="M97" t="e">
        <f>VLOOKUP(L97,'Équipes-Concessions'!$A$3:$B$129,2)</f>
        <v>#N/A</v>
      </c>
      <c r="P97" t="e">
        <f>VLOOKUP(O97,'Équipes-Concessions'!$A$3:$B$129,2)</f>
        <v>#N/A</v>
      </c>
    </row>
    <row r="98" spans="4:16" x14ac:dyDescent="0.3">
      <c r="D98" t="e">
        <f>VLOOKUP(C98,'Équipes-Concessions'!$A$3:$B$129,2)</f>
        <v>#N/A</v>
      </c>
      <c r="G98" t="e">
        <f>VLOOKUP(F98,'Équipes-Concessions'!$A$3:$B$129,2)</f>
        <v>#N/A</v>
      </c>
      <c r="J98" t="e">
        <f>VLOOKUP(I98,'Équipes-Concessions'!$A$3:$B$129,2)</f>
        <v>#N/A</v>
      </c>
      <c r="M98" t="e">
        <f>VLOOKUP(L98,'Équipes-Concessions'!$A$3:$B$129,2)</f>
        <v>#N/A</v>
      </c>
      <c r="P98" t="e">
        <f>VLOOKUP(O98,'Équipes-Concessions'!$A$3:$B$129,2)</f>
        <v>#N/A</v>
      </c>
    </row>
    <row r="99" spans="4:16" x14ac:dyDescent="0.3">
      <c r="D99" t="e">
        <f>VLOOKUP(C99,'Équipes-Concessions'!$A$3:$B$129,2)</f>
        <v>#N/A</v>
      </c>
      <c r="G99" t="e">
        <f>VLOOKUP(F99,'Équipes-Concessions'!$A$3:$B$129,2)</f>
        <v>#N/A</v>
      </c>
      <c r="J99" t="e">
        <f>VLOOKUP(I99,'Équipes-Concessions'!$A$3:$B$129,2)</f>
        <v>#N/A</v>
      </c>
      <c r="M99" t="e">
        <f>VLOOKUP(L99,'Équipes-Concessions'!$A$3:$B$129,2)</f>
        <v>#N/A</v>
      </c>
      <c r="P99" t="e">
        <f>VLOOKUP(O99,'Équipes-Concessions'!$A$3:$B$129,2)</f>
        <v>#N/A</v>
      </c>
    </row>
  </sheetData>
  <sortState xmlns:xlrd2="http://schemas.microsoft.com/office/spreadsheetml/2017/richdata2" ref="AG4:AM28">
    <sortCondition ref="AG4:AG28"/>
  </sortState>
  <mergeCells count="7">
    <mergeCell ref="A1:P1"/>
    <mergeCell ref="AG2:AM2"/>
    <mergeCell ref="R2:S2"/>
    <mergeCell ref="U2:V2"/>
    <mergeCell ref="X2:Y2"/>
    <mergeCell ref="AA2:AB2"/>
    <mergeCell ref="AD2:AE2"/>
  </mergeCells>
  <pageMargins left="0.7" right="0.7" top="0.75" bottom="0.75" header="0.3" footer="0.3"/>
  <pageSetup orientation="portrait" horizontalDpi="4294967293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0"/>
  <sheetViews>
    <sheetView workbookViewId="0">
      <selection sqref="A1:P1"/>
    </sheetView>
  </sheetViews>
  <sheetFormatPr baseColWidth="10" defaultRowHeight="14.4" x14ac:dyDescent="0.3"/>
  <cols>
    <col min="1" max="1" width="6.109375" bestFit="1" customWidth="1"/>
    <col min="2" max="2" width="18.33203125" bestFit="1" customWidth="1"/>
    <col min="3" max="3" width="10.88671875" style="6" customWidth="1"/>
    <col min="4" max="4" width="12.88671875" hidden="1" customWidth="1"/>
    <col min="5" max="5" width="21.109375" bestFit="1" customWidth="1"/>
    <col min="6" max="6" width="12.88671875" style="6" customWidth="1"/>
    <col min="7" max="7" width="14.44140625" hidden="1" customWidth="1"/>
    <col min="8" max="8" width="20.109375" bestFit="1" customWidth="1"/>
    <col min="9" max="9" width="11.109375" style="6" customWidth="1"/>
    <col min="10" max="10" width="14.44140625" hidden="1" customWidth="1"/>
    <col min="11" max="11" width="18.88671875" bestFit="1" customWidth="1"/>
    <col min="12" max="12" width="11" style="6" customWidth="1"/>
    <col min="13" max="13" width="13.109375" hidden="1" customWidth="1"/>
    <col min="14" max="14" width="17.109375" bestFit="1" customWidth="1"/>
    <col min="15" max="15" width="11" style="6" customWidth="1"/>
    <col min="16" max="16" width="0" hidden="1" customWidth="1"/>
    <col min="18" max="18" width="19.6640625" bestFit="1" customWidth="1"/>
    <col min="19" max="19" width="16.6640625" bestFit="1" customWidth="1"/>
    <col min="20" max="20" width="5.44140625" customWidth="1"/>
    <col min="21" max="21" width="21.5546875" bestFit="1" customWidth="1"/>
    <col min="22" max="22" width="21.88671875" bestFit="1" customWidth="1"/>
    <col min="23" max="23" width="5.44140625" customWidth="1"/>
    <col min="24" max="24" width="20.44140625" bestFit="1" customWidth="1"/>
    <col min="25" max="25" width="19.88671875" bestFit="1" customWidth="1"/>
    <col min="26" max="26" width="5.44140625" customWidth="1"/>
    <col min="27" max="27" width="19.44140625" bestFit="1" customWidth="1"/>
    <col min="28" max="28" width="20.5546875" bestFit="1" customWidth="1"/>
    <col min="29" max="29" width="5.44140625" customWidth="1"/>
    <col min="30" max="30" width="21" bestFit="1" customWidth="1"/>
    <col min="31" max="31" width="17.6640625" bestFit="1" customWidth="1"/>
    <col min="32" max="32" width="5.44140625" customWidth="1"/>
    <col min="33" max="33" width="14" customWidth="1"/>
    <col min="34" max="38" width="7.33203125" style="1" customWidth="1"/>
    <col min="39" max="39" width="7.33203125" style="2" customWidth="1"/>
    <col min="40" max="92" width="23.33203125" bestFit="1" customWidth="1"/>
    <col min="93" max="93" width="26.6640625" bestFit="1" customWidth="1"/>
    <col min="94" max="95" width="28.109375" bestFit="1" customWidth="1"/>
    <col min="96" max="97" width="26.88671875" bestFit="1" customWidth="1"/>
  </cols>
  <sheetData>
    <row r="1" spans="1:39" ht="23.4" customHeight="1" x14ac:dyDescent="0.45">
      <c r="A1" s="48" t="s">
        <v>241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39" ht="15.6" x14ac:dyDescent="0.3">
      <c r="A2" s="14" t="s">
        <v>522</v>
      </c>
      <c r="B2" s="15" t="s">
        <v>0</v>
      </c>
      <c r="C2" s="31" t="s">
        <v>9</v>
      </c>
      <c r="D2" s="16" t="s">
        <v>214</v>
      </c>
      <c r="E2" s="16" t="s">
        <v>1</v>
      </c>
      <c r="F2" s="26" t="s">
        <v>9</v>
      </c>
      <c r="G2" s="16" t="s">
        <v>215</v>
      </c>
      <c r="H2" s="15" t="s">
        <v>2</v>
      </c>
      <c r="I2" s="31" t="s">
        <v>9</v>
      </c>
      <c r="J2" s="16" t="s">
        <v>216</v>
      </c>
      <c r="K2" s="16" t="s">
        <v>234</v>
      </c>
      <c r="L2" s="26" t="s">
        <v>9</v>
      </c>
      <c r="M2" s="16" t="s">
        <v>217</v>
      </c>
      <c r="N2" s="15" t="s">
        <v>3</v>
      </c>
      <c r="O2" s="31" t="s">
        <v>9</v>
      </c>
      <c r="P2" s="3" t="s">
        <v>218</v>
      </c>
      <c r="R2" s="49" t="s">
        <v>220</v>
      </c>
      <c r="S2" s="49"/>
      <c r="U2" s="49" t="s">
        <v>232</v>
      </c>
      <c r="V2" s="49"/>
      <c r="X2" s="49" t="s">
        <v>233</v>
      </c>
      <c r="Y2" s="49"/>
      <c r="AA2" s="49" t="s">
        <v>234</v>
      </c>
      <c r="AB2" s="49"/>
      <c r="AD2" s="49" t="s">
        <v>235</v>
      </c>
      <c r="AE2" s="49"/>
      <c r="AG2" s="49" t="s">
        <v>239</v>
      </c>
      <c r="AH2" s="49"/>
      <c r="AI2" s="49"/>
      <c r="AJ2" s="49"/>
      <c r="AK2" s="49"/>
      <c r="AL2" s="49"/>
      <c r="AM2" s="49"/>
    </row>
    <row r="3" spans="1:39" x14ac:dyDescent="0.3">
      <c r="A3" s="17">
        <v>1</v>
      </c>
      <c r="B3" s="37" t="s">
        <v>13</v>
      </c>
      <c r="C3" s="32" t="s">
        <v>151</v>
      </c>
      <c r="D3" s="18" t="str">
        <f>VLOOKUP(C3,'Équipes-Concessions'!$A$3:$B$129,2)</f>
        <v>Calembour</v>
      </c>
      <c r="E3" s="18" t="s">
        <v>268</v>
      </c>
      <c r="F3" s="27" t="s">
        <v>160</v>
      </c>
      <c r="G3" s="18" t="str">
        <f>VLOOKUP(F3,'Équipes-Concessions'!$A$3:$B$129,2)</f>
        <v>As</v>
      </c>
      <c r="H3" s="37" t="s">
        <v>58</v>
      </c>
      <c r="I3" s="32" t="s">
        <v>154</v>
      </c>
      <c r="J3" s="18" t="str">
        <f>VLOOKUP(I3,'Équipes-Concessions'!$A$3:$B$129,2)</f>
        <v>Moines</v>
      </c>
      <c r="K3" s="18" t="s">
        <v>85</v>
      </c>
      <c r="L3" s="27" t="s">
        <v>150</v>
      </c>
      <c r="M3" s="18" t="str">
        <f>VLOOKUP(L3,'Équipes-Concessions'!$A$3:$B$129,2)</f>
        <v>Mystère</v>
      </c>
      <c r="N3" s="37" t="s">
        <v>336</v>
      </c>
      <c r="O3" s="32" t="s">
        <v>168</v>
      </c>
      <c r="P3" t="str">
        <f>VLOOKUP(O3,'Équipes-Concessions'!$A$3:$B$129,2)</f>
        <v>Strikers</v>
      </c>
      <c r="R3" s="10" t="s">
        <v>231</v>
      </c>
      <c r="S3" s="10" t="s">
        <v>605</v>
      </c>
      <c r="U3" s="10" t="s">
        <v>231</v>
      </c>
      <c r="V3" s="10" t="s">
        <v>607</v>
      </c>
      <c r="X3" s="10" t="s">
        <v>231</v>
      </c>
      <c r="Y3" s="10" t="s">
        <v>608</v>
      </c>
      <c r="AA3" s="10" t="s">
        <v>231</v>
      </c>
      <c r="AB3" s="10" t="s">
        <v>609</v>
      </c>
      <c r="AD3" s="10" t="s">
        <v>231</v>
      </c>
      <c r="AE3" s="10" t="s">
        <v>611</v>
      </c>
      <c r="AG3" s="12" t="s">
        <v>9</v>
      </c>
      <c r="AH3" s="11" t="s">
        <v>4</v>
      </c>
      <c r="AI3" s="11" t="s">
        <v>6</v>
      </c>
      <c r="AJ3" s="11" t="s">
        <v>5</v>
      </c>
      <c r="AK3" s="11" t="s">
        <v>7</v>
      </c>
      <c r="AL3" s="11" t="s">
        <v>8</v>
      </c>
      <c r="AM3" s="11" t="s">
        <v>237</v>
      </c>
    </row>
    <row r="4" spans="1:39" x14ac:dyDescent="0.3">
      <c r="A4" s="19"/>
      <c r="B4" s="38"/>
      <c r="C4" s="33"/>
      <c r="D4" t="e">
        <f>VLOOKUP(C4,'Équipes-Concessions'!$A$3:$B$129,2)</f>
        <v>#N/A</v>
      </c>
      <c r="G4" t="e">
        <f>VLOOKUP(F4,'Équipes-Concessions'!$A$3:$B$129,2)</f>
        <v>#N/A</v>
      </c>
      <c r="H4" s="38"/>
      <c r="I4" s="33"/>
      <c r="J4" t="e">
        <f>VLOOKUP(I4,'Équipes-Concessions'!$A$3:$B$129,2)</f>
        <v>#N/A</v>
      </c>
      <c r="K4" t="s">
        <v>244</v>
      </c>
      <c r="L4" s="6" t="s">
        <v>155</v>
      </c>
      <c r="M4" t="str">
        <f>VLOOKUP(L4,'Équipes-Concessions'!$A$3:$B$129,2)</f>
        <v>Boys</v>
      </c>
      <c r="N4" s="38"/>
      <c r="O4" s="33"/>
      <c r="P4" t="e">
        <f>VLOOKUP(O4,'Équipes-Concessions'!$A$3:$B$129,2)</f>
        <v>#N/A</v>
      </c>
      <c r="R4" s="8" t="s">
        <v>568</v>
      </c>
      <c r="S4">
        <v>1</v>
      </c>
      <c r="U4" s="8" t="s">
        <v>270</v>
      </c>
      <c r="V4">
        <v>1</v>
      </c>
      <c r="X4" s="8" t="s">
        <v>72</v>
      </c>
      <c r="Y4">
        <v>1</v>
      </c>
      <c r="AA4" s="8" t="s">
        <v>311</v>
      </c>
      <c r="AB4">
        <v>1</v>
      </c>
      <c r="AD4" s="8" t="s">
        <v>144</v>
      </c>
      <c r="AE4">
        <v>1</v>
      </c>
      <c r="AG4" t="s">
        <v>182</v>
      </c>
      <c r="AH4" s="1">
        <f t="shared" ref="AH4:AH28" si="0">COUNTIF(D$2:D$100,AG4)</f>
        <v>1</v>
      </c>
      <c r="AI4" s="1">
        <f t="shared" ref="AI4:AI28" si="1">COUNTIF(G$2:G$100,AG4)</f>
        <v>2</v>
      </c>
      <c r="AJ4" s="1">
        <f t="shared" ref="AJ4:AJ28" si="2">COUNTIF(J$2:J$100,AG4)</f>
        <v>1</v>
      </c>
      <c r="AK4" s="1">
        <f t="shared" ref="AK4:AK28" si="3">COUNTIF(M$2:M$100,AG4)</f>
        <v>5</v>
      </c>
      <c r="AL4" s="1">
        <f t="shared" ref="AL4:AL28" si="4">COUNTIF(P$2:P$100,AG4)</f>
        <v>1</v>
      </c>
      <c r="AM4" s="2">
        <f t="shared" ref="AM4:AM28" si="5">SUM(AH4:AL4)</f>
        <v>10</v>
      </c>
    </row>
    <row r="5" spans="1:39" x14ac:dyDescent="0.3">
      <c r="A5" s="22">
        <v>2</v>
      </c>
      <c r="B5" s="39" t="s">
        <v>245</v>
      </c>
      <c r="C5" s="34" t="s">
        <v>155</v>
      </c>
      <c r="D5" s="23" t="str">
        <f>VLOOKUP(C5,'Équipes-Concessions'!$A$3:$B$129,2)</f>
        <v>Boys</v>
      </c>
      <c r="E5" s="23" t="s">
        <v>269</v>
      </c>
      <c r="F5" s="28" t="s">
        <v>207</v>
      </c>
      <c r="G5" s="23" t="str">
        <f>VLOOKUP(F5,'Équipes-Concessions'!$A$3:$B$129,2)</f>
        <v>Drakkar</v>
      </c>
      <c r="H5" s="39" t="s">
        <v>57</v>
      </c>
      <c r="I5" s="34" t="s">
        <v>152</v>
      </c>
      <c r="J5" s="23" t="str">
        <f>VLOOKUP(I5,'Équipes-Concessions'!$A$3:$B$129,2)</f>
        <v>Chiefs</v>
      </c>
      <c r="K5" s="23" t="s">
        <v>86</v>
      </c>
      <c r="L5" s="28" t="s">
        <v>151</v>
      </c>
      <c r="M5" s="23" t="str">
        <f>VLOOKUP(L5,'Équipes-Concessions'!$A$3:$B$129,2)</f>
        <v>Calembour</v>
      </c>
      <c r="N5" s="39" t="s">
        <v>337</v>
      </c>
      <c r="O5" s="34" t="s">
        <v>150</v>
      </c>
      <c r="P5" t="str">
        <f>VLOOKUP(O5,'Équipes-Concessions'!$A$3:$B$129,2)</f>
        <v>Mystère</v>
      </c>
      <c r="R5" s="8" t="s">
        <v>255</v>
      </c>
      <c r="S5">
        <v>1</v>
      </c>
      <c r="U5" s="8" t="s">
        <v>277</v>
      </c>
      <c r="V5">
        <v>1</v>
      </c>
      <c r="X5" s="8" t="s">
        <v>78</v>
      </c>
      <c r="Y5">
        <v>1</v>
      </c>
      <c r="AA5" s="8" t="s">
        <v>324</v>
      </c>
      <c r="AB5">
        <v>1</v>
      </c>
      <c r="AD5" s="8" t="s">
        <v>352</v>
      </c>
      <c r="AE5">
        <v>1</v>
      </c>
      <c r="AG5" t="s">
        <v>188</v>
      </c>
      <c r="AH5" s="1">
        <f t="shared" si="0"/>
        <v>1</v>
      </c>
      <c r="AI5" s="1">
        <f t="shared" si="1"/>
        <v>4</v>
      </c>
      <c r="AJ5" s="1">
        <f t="shared" si="2"/>
        <v>0</v>
      </c>
      <c r="AK5" s="1">
        <f t="shared" si="3"/>
        <v>0</v>
      </c>
      <c r="AL5" s="1">
        <f t="shared" si="4"/>
        <v>1</v>
      </c>
      <c r="AM5" s="2">
        <f t="shared" si="5"/>
        <v>6</v>
      </c>
    </row>
    <row r="6" spans="1:39" x14ac:dyDescent="0.3">
      <c r="A6" s="24"/>
      <c r="B6" s="40"/>
      <c r="C6" s="35"/>
      <c r="D6" s="25" t="e">
        <f>VLOOKUP(C6,'Équipes-Concessions'!$A$3:$B$129,2)</f>
        <v>#N/A</v>
      </c>
      <c r="E6" s="25"/>
      <c r="F6" s="29"/>
      <c r="G6" s="25" t="e">
        <f>VLOOKUP(F6,'Équipes-Concessions'!$A$3:$B$129,2)</f>
        <v>#N/A</v>
      </c>
      <c r="H6" s="40"/>
      <c r="I6" s="35"/>
      <c r="J6" s="25" t="e">
        <f>VLOOKUP(I6,'Équipes-Concessions'!$A$3:$B$129,2)</f>
        <v>#N/A</v>
      </c>
      <c r="K6" s="25" t="s">
        <v>305</v>
      </c>
      <c r="L6" s="29" t="s">
        <v>168</v>
      </c>
      <c r="M6" s="25" t="str">
        <f>VLOOKUP(L6,'Équipes-Concessions'!$A$3:$B$129,2)</f>
        <v>Strikers</v>
      </c>
      <c r="N6" s="40"/>
      <c r="O6" s="35"/>
      <c r="P6" t="e">
        <f>VLOOKUP(O6,'Équipes-Concessions'!$A$3:$B$129,2)</f>
        <v>#N/A</v>
      </c>
      <c r="R6" s="8" t="s">
        <v>23</v>
      </c>
      <c r="S6">
        <v>1</v>
      </c>
      <c r="U6" s="8" t="s">
        <v>271</v>
      </c>
      <c r="V6">
        <v>1</v>
      </c>
      <c r="X6" s="8" t="s">
        <v>296</v>
      </c>
      <c r="Y6">
        <v>1</v>
      </c>
      <c r="AA6" s="8" t="s">
        <v>332</v>
      </c>
      <c r="AB6">
        <v>1</v>
      </c>
      <c r="AD6" s="8" t="s">
        <v>511</v>
      </c>
      <c r="AE6">
        <v>2</v>
      </c>
      <c r="AG6" t="s">
        <v>155</v>
      </c>
      <c r="AH6" s="1">
        <f t="shared" si="0"/>
        <v>4</v>
      </c>
      <c r="AI6" s="1">
        <f t="shared" si="1"/>
        <v>0</v>
      </c>
      <c r="AJ6" s="1">
        <f t="shared" si="2"/>
        <v>3</v>
      </c>
      <c r="AK6" s="1">
        <f t="shared" si="3"/>
        <v>5</v>
      </c>
      <c r="AL6" s="1">
        <f t="shared" si="4"/>
        <v>0</v>
      </c>
      <c r="AM6" s="2">
        <f t="shared" si="5"/>
        <v>12</v>
      </c>
    </row>
    <row r="7" spans="1:39" x14ac:dyDescent="0.3">
      <c r="A7" s="19">
        <v>3</v>
      </c>
      <c r="B7" s="38" t="s">
        <v>245</v>
      </c>
      <c r="C7" s="33" t="s">
        <v>155</v>
      </c>
      <c r="D7" t="str">
        <f>VLOOKUP(C7,'Équipes-Concessions'!$A$3:$B$129,2)</f>
        <v>Boys</v>
      </c>
      <c r="E7" t="s">
        <v>270</v>
      </c>
      <c r="F7" s="6" t="s">
        <v>160</v>
      </c>
      <c r="G7" t="str">
        <f>VLOOKUP(F7,'Équipes-Concessions'!$A$3:$B$129,2)</f>
        <v>As</v>
      </c>
      <c r="H7" s="38" t="s">
        <v>57</v>
      </c>
      <c r="I7" s="33" t="s">
        <v>152</v>
      </c>
      <c r="J7" t="str">
        <f>VLOOKUP(I7,'Équipes-Concessions'!$A$3:$B$129,2)</f>
        <v>Chiefs</v>
      </c>
      <c r="K7" t="s">
        <v>90</v>
      </c>
      <c r="L7" s="6" t="s">
        <v>207</v>
      </c>
      <c r="M7" t="str">
        <f>VLOOKUP(L7,'Équipes-Concessions'!$A$3:$B$129,2)</f>
        <v>Drakkar</v>
      </c>
      <c r="N7" s="38" t="s">
        <v>337</v>
      </c>
      <c r="O7" s="33" t="s">
        <v>154</v>
      </c>
      <c r="P7" t="str">
        <f>VLOOKUP(O7,'Équipes-Concessions'!$A$3:$B$129,2)</f>
        <v>Moines</v>
      </c>
      <c r="R7" s="8" t="s">
        <v>553</v>
      </c>
      <c r="S7">
        <v>1</v>
      </c>
      <c r="U7" s="8" t="s">
        <v>285</v>
      </c>
      <c r="V7">
        <v>2</v>
      </c>
      <c r="X7" s="8" t="s">
        <v>292</v>
      </c>
      <c r="Y7">
        <v>1</v>
      </c>
      <c r="AA7" s="8" t="s">
        <v>85</v>
      </c>
      <c r="AB7">
        <v>1</v>
      </c>
      <c r="AD7" s="8" t="s">
        <v>536</v>
      </c>
      <c r="AE7">
        <v>1</v>
      </c>
      <c r="AG7" t="s">
        <v>166</v>
      </c>
      <c r="AH7" s="1">
        <f t="shared" si="0"/>
        <v>2</v>
      </c>
      <c r="AI7" s="1">
        <f t="shared" si="1"/>
        <v>3</v>
      </c>
      <c r="AJ7" s="1">
        <f t="shared" si="2"/>
        <v>2</v>
      </c>
      <c r="AK7" s="1">
        <f t="shared" si="3"/>
        <v>0</v>
      </c>
      <c r="AL7" s="1">
        <f t="shared" si="4"/>
        <v>2</v>
      </c>
      <c r="AM7" s="2">
        <f t="shared" si="5"/>
        <v>9</v>
      </c>
    </row>
    <row r="8" spans="1:39" x14ac:dyDescent="0.3">
      <c r="A8" s="19"/>
      <c r="B8" s="38"/>
      <c r="C8" s="33"/>
      <c r="D8" t="e">
        <f>VLOOKUP(C8,'Équipes-Concessions'!$A$3:$B$129,2)</f>
        <v>#N/A</v>
      </c>
      <c r="G8" t="e">
        <f>VLOOKUP(F8,'Équipes-Concessions'!$A$3:$B$129,2)</f>
        <v>#N/A</v>
      </c>
      <c r="H8" s="38"/>
      <c r="I8" s="33"/>
      <c r="J8" t="e">
        <f>VLOOKUP(I8,'Équipes-Concessions'!$A$3:$B$129,2)</f>
        <v>#N/A</v>
      </c>
      <c r="K8" t="s">
        <v>305</v>
      </c>
      <c r="L8" s="6" t="s">
        <v>168</v>
      </c>
      <c r="M8" t="str">
        <f>VLOOKUP(L8,'Équipes-Concessions'!$A$3:$B$129,2)</f>
        <v>Strikers</v>
      </c>
      <c r="N8" s="38"/>
      <c r="O8" s="33"/>
      <c r="P8" t="e">
        <f>VLOOKUP(O8,'Équipes-Concessions'!$A$3:$B$129,2)</f>
        <v>#N/A</v>
      </c>
      <c r="R8" s="8" t="s">
        <v>265</v>
      </c>
      <c r="S8">
        <v>1</v>
      </c>
      <c r="U8" s="8" t="s">
        <v>550</v>
      </c>
      <c r="V8">
        <v>1</v>
      </c>
      <c r="X8" s="8" t="s">
        <v>60</v>
      </c>
      <c r="Y8">
        <v>1</v>
      </c>
      <c r="AA8" s="8" t="s">
        <v>109</v>
      </c>
      <c r="AB8">
        <v>4</v>
      </c>
      <c r="AD8" s="8" t="s">
        <v>229</v>
      </c>
      <c r="AE8">
        <v>1</v>
      </c>
      <c r="AG8" t="s">
        <v>151</v>
      </c>
      <c r="AH8" s="1">
        <f t="shared" si="0"/>
        <v>10</v>
      </c>
      <c r="AI8" s="1">
        <f t="shared" si="1"/>
        <v>2</v>
      </c>
      <c r="AJ8" s="1">
        <f t="shared" si="2"/>
        <v>3</v>
      </c>
      <c r="AK8" s="1">
        <f t="shared" si="3"/>
        <v>12</v>
      </c>
      <c r="AL8" s="1">
        <f t="shared" si="4"/>
        <v>3</v>
      </c>
      <c r="AM8" s="2">
        <f t="shared" si="5"/>
        <v>30</v>
      </c>
    </row>
    <row r="9" spans="1:39" x14ac:dyDescent="0.3">
      <c r="A9" s="22">
        <v>4</v>
      </c>
      <c r="B9" s="39" t="s">
        <v>13</v>
      </c>
      <c r="C9" s="34" t="s">
        <v>151</v>
      </c>
      <c r="D9" s="23" t="str">
        <f>VLOOKUP(C9,'Équipes-Concessions'!$A$3:$B$129,2)</f>
        <v>Calembour</v>
      </c>
      <c r="E9" s="23" t="s">
        <v>37</v>
      </c>
      <c r="F9" s="28" t="s">
        <v>152</v>
      </c>
      <c r="G9" s="23" t="str">
        <f>VLOOKUP(F9,'Équipes-Concessions'!$A$3:$B$129,2)</f>
        <v>Chiefs</v>
      </c>
      <c r="H9" s="39" t="s">
        <v>288</v>
      </c>
      <c r="I9" s="34" t="s">
        <v>155</v>
      </c>
      <c r="J9" s="23" t="str">
        <f>VLOOKUP(I9,'Équipes-Concessions'!$A$3:$B$129,2)</f>
        <v>Boys</v>
      </c>
      <c r="K9" s="23" t="s">
        <v>306</v>
      </c>
      <c r="L9" s="28" t="s">
        <v>173</v>
      </c>
      <c r="M9" s="23" t="str">
        <f>VLOOKUP(L9,'Équipes-Concessions'!$A$3:$B$129,2)</f>
        <v>Frontenac</v>
      </c>
      <c r="N9" s="39" t="s">
        <v>338</v>
      </c>
      <c r="O9" s="34" t="s">
        <v>164</v>
      </c>
      <c r="P9" t="str">
        <f>VLOOKUP(O9,'Équipes-Concessions'!$A$3:$B$129,2)</f>
        <v>Légendes</v>
      </c>
      <c r="R9" s="8" t="s">
        <v>506</v>
      </c>
      <c r="S9">
        <v>1</v>
      </c>
      <c r="U9" s="8" t="s">
        <v>283</v>
      </c>
      <c r="V9">
        <v>1</v>
      </c>
      <c r="X9" s="8" t="s">
        <v>293</v>
      </c>
      <c r="Y9">
        <v>1</v>
      </c>
      <c r="AA9" s="8" t="s">
        <v>540</v>
      </c>
      <c r="AB9">
        <v>2</v>
      </c>
      <c r="AD9" s="8" t="s">
        <v>128</v>
      </c>
      <c r="AE9">
        <v>1</v>
      </c>
      <c r="AG9" t="s">
        <v>152</v>
      </c>
      <c r="AH9" s="1">
        <f t="shared" si="0"/>
        <v>0</v>
      </c>
      <c r="AI9" s="1">
        <f t="shared" si="1"/>
        <v>3</v>
      </c>
      <c r="AJ9" s="1">
        <f t="shared" si="2"/>
        <v>2</v>
      </c>
      <c r="AK9" s="1">
        <f t="shared" si="3"/>
        <v>4</v>
      </c>
      <c r="AL9" s="1">
        <f t="shared" si="4"/>
        <v>4</v>
      </c>
      <c r="AM9" s="2">
        <f t="shared" si="5"/>
        <v>13</v>
      </c>
    </row>
    <row r="10" spans="1:39" x14ac:dyDescent="0.3">
      <c r="A10" s="24"/>
      <c r="B10" s="40"/>
      <c r="C10" s="35"/>
      <c r="D10" s="25" t="e">
        <f>VLOOKUP(C10,'Équipes-Concessions'!$A$3:$B$129,2)</f>
        <v>#N/A</v>
      </c>
      <c r="E10" s="25"/>
      <c r="F10" s="29"/>
      <c r="G10" s="25" t="e">
        <f>VLOOKUP(F10,'Équipes-Concessions'!$A$3:$B$129,2)</f>
        <v>#N/A</v>
      </c>
      <c r="H10" s="40"/>
      <c r="I10" s="35"/>
      <c r="J10" s="25" t="e">
        <f>VLOOKUP(I10,'Équipes-Concessions'!$A$3:$B$129,2)</f>
        <v>#N/A</v>
      </c>
      <c r="K10" s="25" t="s">
        <v>87</v>
      </c>
      <c r="L10" s="29" t="s">
        <v>158</v>
      </c>
      <c r="M10" s="25" t="str">
        <f>VLOOKUP(L10,'Équipes-Concessions'!$A$3:$B$129,2)</f>
        <v>Régiment</v>
      </c>
      <c r="N10" s="40"/>
      <c r="O10" s="35"/>
      <c r="P10" t="e">
        <f>VLOOKUP(O10,'Équipes-Concessions'!$A$3:$B$129,2)</f>
        <v>#N/A</v>
      </c>
      <c r="R10" s="8" t="s">
        <v>15</v>
      </c>
      <c r="S10">
        <v>1</v>
      </c>
      <c r="U10" s="8" t="s">
        <v>280</v>
      </c>
      <c r="V10">
        <v>1</v>
      </c>
      <c r="X10" s="8" t="s">
        <v>291</v>
      </c>
      <c r="Y10">
        <v>1</v>
      </c>
      <c r="AA10" s="8" t="s">
        <v>570</v>
      </c>
      <c r="AB10">
        <v>1</v>
      </c>
      <c r="AD10" s="8" t="s">
        <v>342</v>
      </c>
      <c r="AE10">
        <v>1</v>
      </c>
      <c r="AG10" t="s">
        <v>521</v>
      </c>
      <c r="AH10" s="1">
        <f t="shared" si="0"/>
        <v>3</v>
      </c>
      <c r="AI10" s="1">
        <f t="shared" si="1"/>
        <v>3</v>
      </c>
      <c r="AJ10" s="1">
        <f t="shared" si="2"/>
        <v>3</v>
      </c>
      <c r="AK10" s="1">
        <f t="shared" si="3"/>
        <v>2</v>
      </c>
      <c r="AL10" s="1">
        <f t="shared" si="4"/>
        <v>2</v>
      </c>
      <c r="AM10" s="2">
        <f t="shared" si="5"/>
        <v>13</v>
      </c>
    </row>
    <row r="11" spans="1:39" x14ac:dyDescent="0.3">
      <c r="A11" s="19">
        <v>5</v>
      </c>
      <c r="B11" s="38" t="s">
        <v>15</v>
      </c>
      <c r="C11" s="33" t="s">
        <v>161</v>
      </c>
      <c r="D11" t="str">
        <f>VLOOKUP(C11,'Équipes-Concessions'!$A$3:$B$129,2)</f>
        <v>Braves</v>
      </c>
      <c r="E11" t="s">
        <v>269</v>
      </c>
      <c r="F11" s="6" t="s">
        <v>162</v>
      </c>
      <c r="G11" t="str">
        <f>VLOOKUP(F11,'Équipes-Concessions'!$A$3:$B$129,2)</f>
        <v>Drakkar</v>
      </c>
      <c r="H11" s="38" t="s">
        <v>289</v>
      </c>
      <c r="I11" s="33" t="s">
        <v>156</v>
      </c>
      <c r="J11" t="str">
        <f>VLOOKUP(I11,'Équipes-Concessions'!$A$3:$B$129,2)</f>
        <v>Sol-Air</v>
      </c>
      <c r="K11" t="s">
        <v>110</v>
      </c>
      <c r="L11" s="6" t="s">
        <v>151</v>
      </c>
      <c r="M11" t="str">
        <f>VLOOKUP(L11,'Équipes-Concessions'!$A$3:$B$129,2)</f>
        <v>Calembour</v>
      </c>
      <c r="N11" s="38" t="s">
        <v>339</v>
      </c>
      <c r="O11" s="33" t="s">
        <v>179</v>
      </c>
      <c r="P11" t="str">
        <f>VLOOKUP(O11,'Équipes-Concessions'!$A$3:$B$129,2)</f>
        <v>Kraken</v>
      </c>
      <c r="R11" s="8" t="s">
        <v>258</v>
      </c>
      <c r="S11">
        <v>1</v>
      </c>
      <c r="U11" s="8" t="s">
        <v>45</v>
      </c>
      <c r="V11">
        <v>2</v>
      </c>
      <c r="X11" s="8" t="s">
        <v>294</v>
      </c>
      <c r="Y11">
        <v>1</v>
      </c>
      <c r="AA11" s="8" t="s">
        <v>120</v>
      </c>
      <c r="AB11">
        <v>1</v>
      </c>
      <c r="AD11" s="8" t="s">
        <v>351</v>
      </c>
      <c r="AE11">
        <v>1</v>
      </c>
      <c r="AG11" t="s">
        <v>535</v>
      </c>
      <c r="AH11" s="1">
        <f t="shared" si="0"/>
        <v>2</v>
      </c>
      <c r="AI11" s="1">
        <f t="shared" si="1"/>
        <v>4</v>
      </c>
      <c r="AJ11" s="1">
        <f t="shared" si="2"/>
        <v>0</v>
      </c>
      <c r="AK11" s="1">
        <f t="shared" si="3"/>
        <v>3</v>
      </c>
      <c r="AL11" s="1">
        <f t="shared" si="4"/>
        <v>2</v>
      </c>
      <c r="AM11" s="2">
        <f t="shared" si="5"/>
        <v>11</v>
      </c>
    </row>
    <row r="12" spans="1:39" x14ac:dyDescent="0.3">
      <c r="A12" s="19"/>
      <c r="B12" s="38"/>
      <c r="C12" s="33"/>
      <c r="D12" t="e">
        <f>VLOOKUP(C12,'Équipes-Concessions'!$A$3:$B$129,2)</f>
        <v>#N/A</v>
      </c>
      <c r="G12" t="e">
        <f>VLOOKUP(F12,'Équipes-Concessions'!$A$3:$B$129,2)</f>
        <v>#N/A</v>
      </c>
      <c r="H12" s="38"/>
      <c r="I12" s="33"/>
      <c r="J12" t="e">
        <f>VLOOKUP(I12,'Équipes-Concessions'!$A$3:$B$129,2)</f>
        <v>#N/A</v>
      </c>
      <c r="K12" t="s">
        <v>307</v>
      </c>
      <c r="L12" s="6" t="s">
        <v>157</v>
      </c>
      <c r="M12" t="str">
        <f>VLOOKUP(L12,'Équipes-Concessions'!$A$3:$B$129,2)</f>
        <v>Aigles</v>
      </c>
      <c r="N12" s="38"/>
      <c r="O12" s="33"/>
      <c r="P12" t="e">
        <f>VLOOKUP(O12,'Équipes-Concessions'!$A$3:$B$129,2)</f>
        <v>#N/A</v>
      </c>
      <c r="R12" s="8" t="s">
        <v>557</v>
      </c>
      <c r="S12">
        <v>1</v>
      </c>
      <c r="U12" s="8" t="s">
        <v>55</v>
      </c>
      <c r="V12">
        <v>1</v>
      </c>
      <c r="X12" s="8" t="s">
        <v>560</v>
      </c>
      <c r="Y12">
        <v>1</v>
      </c>
      <c r="AA12" s="8" t="s">
        <v>309</v>
      </c>
      <c r="AB12">
        <v>1</v>
      </c>
      <c r="AD12" s="8" t="s">
        <v>339</v>
      </c>
      <c r="AE12">
        <v>1</v>
      </c>
      <c r="AG12" t="s">
        <v>177</v>
      </c>
      <c r="AH12" s="1">
        <f t="shared" si="0"/>
        <v>1</v>
      </c>
      <c r="AI12" s="1">
        <f t="shared" si="1"/>
        <v>2</v>
      </c>
      <c r="AJ12" s="1">
        <f t="shared" si="2"/>
        <v>1</v>
      </c>
      <c r="AK12" s="1">
        <f t="shared" si="3"/>
        <v>7</v>
      </c>
      <c r="AL12" s="1">
        <f t="shared" si="4"/>
        <v>1</v>
      </c>
      <c r="AM12" s="2">
        <f t="shared" si="5"/>
        <v>12</v>
      </c>
    </row>
    <row r="13" spans="1:39" x14ac:dyDescent="0.3">
      <c r="A13" s="22">
        <v>6</v>
      </c>
      <c r="B13" s="39" t="s">
        <v>13</v>
      </c>
      <c r="C13" s="34" t="s">
        <v>151</v>
      </c>
      <c r="D13" s="23" t="str">
        <f>VLOOKUP(C13,'Équipes-Concessions'!$A$3:$B$129,2)</f>
        <v>Calembour</v>
      </c>
      <c r="E13" s="23" t="s">
        <v>271</v>
      </c>
      <c r="F13" s="28" t="s">
        <v>176</v>
      </c>
      <c r="G13" s="23" t="str">
        <f>VLOOKUP(F13,'Équipes-Concessions'!$A$3:$B$129,2)</f>
        <v>Corsaires</v>
      </c>
      <c r="H13" s="39" t="s">
        <v>58</v>
      </c>
      <c r="I13" s="34" t="s">
        <v>154</v>
      </c>
      <c r="J13" s="23" t="str">
        <f>VLOOKUP(I13,'Équipes-Concessions'!$A$3:$B$129,2)</f>
        <v>Moines</v>
      </c>
      <c r="K13" s="23" t="s">
        <v>110</v>
      </c>
      <c r="L13" s="28" t="s">
        <v>151</v>
      </c>
      <c r="M13" s="23" t="str">
        <f>VLOOKUP(L13,'Équipes-Concessions'!$A$3:$B$129,2)</f>
        <v>Calembour</v>
      </c>
      <c r="N13" s="39" t="s">
        <v>129</v>
      </c>
      <c r="O13" s="34" t="s">
        <v>357</v>
      </c>
      <c r="P13" t="str">
        <f>VLOOKUP(O13,'Équipes-Concessions'!$A$3:$B$129,2)</f>
        <v>Drakkar</v>
      </c>
      <c r="R13" s="8" t="s">
        <v>248</v>
      </c>
      <c r="S13">
        <v>1</v>
      </c>
      <c r="U13" s="8" t="s">
        <v>269</v>
      </c>
      <c r="V13">
        <v>2</v>
      </c>
      <c r="X13" s="8" t="s">
        <v>299</v>
      </c>
      <c r="Y13">
        <v>1</v>
      </c>
      <c r="AA13" s="8" t="s">
        <v>123</v>
      </c>
      <c r="AB13">
        <v>1</v>
      </c>
      <c r="AD13" s="8" t="s">
        <v>140</v>
      </c>
      <c r="AE13">
        <v>2</v>
      </c>
      <c r="AG13" t="s">
        <v>184</v>
      </c>
      <c r="AH13" s="1">
        <f t="shared" si="0"/>
        <v>2</v>
      </c>
      <c r="AI13" s="1">
        <f t="shared" si="1"/>
        <v>1</v>
      </c>
      <c r="AJ13" s="1">
        <f t="shared" si="2"/>
        <v>1</v>
      </c>
      <c r="AK13" s="1">
        <f t="shared" si="3"/>
        <v>4</v>
      </c>
      <c r="AL13" s="1">
        <f t="shared" si="4"/>
        <v>0</v>
      </c>
      <c r="AM13" s="2">
        <f t="shared" si="5"/>
        <v>8</v>
      </c>
    </row>
    <row r="14" spans="1:39" x14ac:dyDescent="0.3">
      <c r="A14" s="24"/>
      <c r="B14" s="40"/>
      <c r="C14" s="35"/>
      <c r="D14" s="25" t="e">
        <f>VLOOKUP(C14,'Équipes-Concessions'!$A$3:$B$129,2)</f>
        <v>#N/A</v>
      </c>
      <c r="E14" s="25"/>
      <c r="F14" s="29"/>
      <c r="G14" s="25" t="e">
        <f>VLOOKUP(F14,'Équipes-Concessions'!$A$3:$B$129,2)</f>
        <v>#N/A</v>
      </c>
      <c r="H14" s="40"/>
      <c r="I14" s="35"/>
      <c r="J14" s="25" t="e">
        <f>VLOOKUP(I14,'Équipes-Concessions'!$A$3:$B$129,2)</f>
        <v>#N/A</v>
      </c>
      <c r="K14" s="25" t="s">
        <v>89</v>
      </c>
      <c r="L14" s="29" t="s">
        <v>164</v>
      </c>
      <c r="M14" s="25" t="str">
        <f>VLOOKUP(L14,'Équipes-Concessions'!$A$3:$B$129,2)</f>
        <v>Légendes</v>
      </c>
      <c r="N14" s="40" t="s">
        <v>340</v>
      </c>
      <c r="O14" s="35" t="s">
        <v>159</v>
      </c>
      <c r="P14" t="str">
        <f>VLOOKUP(O14,'Équipes-Concessions'!$A$3:$B$129,2)</f>
        <v>Hitmen*</v>
      </c>
      <c r="R14" s="8" t="s">
        <v>257</v>
      </c>
      <c r="S14">
        <v>1</v>
      </c>
      <c r="U14" s="8" t="s">
        <v>47</v>
      </c>
      <c r="V14">
        <v>1</v>
      </c>
      <c r="X14" s="8" t="s">
        <v>289</v>
      </c>
      <c r="Y14">
        <v>2</v>
      </c>
      <c r="AA14" s="8" t="s">
        <v>307</v>
      </c>
      <c r="AB14">
        <v>2</v>
      </c>
      <c r="AD14" s="8" t="s">
        <v>337</v>
      </c>
      <c r="AE14">
        <v>2</v>
      </c>
      <c r="AG14" t="s">
        <v>198</v>
      </c>
      <c r="AH14" s="1">
        <f t="shared" si="0"/>
        <v>0</v>
      </c>
      <c r="AI14" s="1">
        <f t="shared" si="1"/>
        <v>1</v>
      </c>
      <c r="AJ14" s="1">
        <f t="shared" si="2"/>
        <v>6</v>
      </c>
      <c r="AK14" s="1">
        <f t="shared" si="3"/>
        <v>0</v>
      </c>
      <c r="AL14" s="1">
        <f t="shared" si="4"/>
        <v>3</v>
      </c>
      <c r="AM14" s="2">
        <f t="shared" si="5"/>
        <v>10</v>
      </c>
    </row>
    <row r="15" spans="1:39" x14ac:dyDescent="0.3">
      <c r="A15" s="19">
        <v>7</v>
      </c>
      <c r="B15" s="38" t="s">
        <v>246</v>
      </c>
      <c r="C15" s="33" t="s">
        <v>179</v>
      </c>
      <c r="D15" t="str">
        <f>VLOOKUP(C15,'Équipes-Concessions'!$A$3:$B$129,2)</f>
        <v>Kraken</v>
      </c>
      <c r="E15" t="s">
        <v>272</v>
      </c>
      <c r="F15" s="6" t="s">
        <v>173</v>
      </c>
      <c r="G15" t="str">
        <f>VLOOKUP(F15,'Équipes-Concessions'!$A$3:$B$129,2)</f>
        <v>Frontenac</v>
      </c>
      <c r="H15" s="38" t="s">
        <v>60</v>
      </c>
      <c r="I15" s="33" t="s">
        <v>159</v>
      </c>
      <c r="J15" t="str">
        <f>VLOOKUP(I15,'Équipes-Concessions'!$A$3:$B$129,2)</f>
        <v>Hitmen*</v>
      </c>
      <c r="K15" t="s">
        <v>308</v>
      </c>
      <c r="L15" s="6" t="s">
        <v>156</v>
      </c>
      <c r="M15" t="str">
        <f>VLOOKUP(L15,'Équipes-Concessions'!$A$3:$B$129,2)</f>
        <v>Sol-Air</v>
      </c>
      <c r="N15" s="38" t="s">
        <v>341</v>
      </c>
      <c r="O15" s="33" t="s">
        <v>156</v>
      </c>
      <c r="P15" t="str">
        <f>VLOOKUP(O15,'Équipes-Concessions'!$A$3:$B$129,2)</f>
        <v>Sol-Air</v>
      </c>
      <c r="R15" s="8" t="s">
        <v>251</v>
      </c>
      <c r="S15">
        <v>1</v>
      </c>
      <c r="U15" s="8" t="s">
        <v>282</v>
      </c>
      <c r="V15">
        <v>1</v>
      </c>
      <c r="X15" s="8" t="s">
        <v>298</v>
      </c>
      <c r="Y15">
        <v>1</v>
      </c>
      <c r="AA15" s="8" t="s">
        <v>314</v>
      </c>
      <c r="AB15">
        <v>1</v>
      </c>
      <c r="AD15" s="8" t="s">
        <v>500</v>
      </c>
      <c r="AE15">
        <v>1</v>
      </c>
      <c r="AG15" t="s">
        <v>558</v>
      </c>
      <c r="AH15" s="1">
        <f t="shared" si="0"/>
        <v>3</v>
      </c>
      <c r="AI15" s="1">
        <f t="shared" si="1"/>
        <v>1</v>
      </c>
      <c r="AJ15" s="1">
        <f t="shared" si="2"/>
        <v>0</v>
      </c>
      <c r="AK15" s="1">
        <f t="shared" si="3"/>
        <v>3</v>
      </c>
      <c r="AL15" s="1">
        <f t="shared" si="4"/>
        <v>3</v>
      </c>
      <c r="AM15" s="2">
        <f t="shared" si="5"/>
        <v>10</v>
      </c>
    </row>
    <row r="16" spans="1:39" x14ac:dyDescent="0.3">
      <c r="A16" s="19"/>
      <c r="B16" s="38"/>
      <c r="C16" s="33"/>
      <c r="D16" t="e">
        <f>VLOOKUP(C16,'Équipes-Concessions'!$A$3:$B$129,2)</f>
        <v>#N/A</v>
      </c>
      <c r="G16" t="e">
        <f>VLOOKUP(F16,'Équipes-Concessions'!$A$3:$B$129,2)</f>
        <v>#N/A</v>
      </c>
      <c r="H16" s="38"/>
      <c r="I16" s="33"/>
      <c r="J16" t="e">
        <f>VLOOKUP(I16,'Équipes-Concessions'!$A$3:$B$129,2)</f>
        <v>#N/A</v>
      </c>
      <c r="K16" t="s">
        <v>89</v>
      </c>
      <c r="L16" s="6" t="s">
        <v>164</v>
      </c>
      <c r="M16" t="str">
        <f>VLOOKUP(L16,'Équipes-Concessions'!$A$3:$B$129,2)</f>
        <v>Légendes</v>
      </c>
      <c r="N16" s="38"/>
      <c r="O16" s="33"/>
      <c r="P16" t="e">
        <f>VLOOKUP(O16,'Équipes-Concessions'!$A$3:$B$129,2)</f>
        <v>#N/A</v>
      </c>
      <c r="R16" s="8" t="s">
        <v>247</v>
      </c>
      <c r="S16">
        <v>1</v>
      </c>
      <c r="U16" s="8" t="s">
        <v>43</v>
      </c>
      <c r="V16">
        <v>1</v>
      </c>
      <c r="X16" s="8" t="s">
        <v>288</v>
      </c>
      <c r="Y16">
        <v>1</v>
      </c>
      <c r="AA16" s="8" t="s">
        <v>114</v>
      </c>
      <c r="AB16">
        <v>2</v>
      </c>
      <c r="AD16" s="8" t="s">
        <v>345</v>
      </c>
      <c r="AE16">
        <v>1</v>
      </c>
      <c r="AG16" t="s">
        <v>191</v>
      </c>
      <c r="AH16" s="1">
        <f t="shared" si="0"/>
        <v>0</v>
      </c>
      <c r="AI16" s="1">
        <f t="shared" si="1"/>
        <v>3</v>
      </c>
      <c r="AJ16" s="1">
        <f t="shared" si="2"/>
        <v>1</v>
      </c>
      <c r="AK16" s="1">
        <f t="shared" si="3"/>
        <v>8</v>
      </c>
      <c r="AL16" s="1">
        <f t="shared" si="4"/>
        <v>1</v>
      </c>
      <c r="AM16" s="2">
        <f t="shared" si="5"/>
        <v>13</v>
      </c>
    </row>
    <row r="17" spans="1:39" x14ac:dyDescent="0.3">
      <c r="A17" s="22">
        <v>8</v>
      </c>
      <c r="B17" s="39" t="s">
        <v>247</v>
      </c>
      <c r="C17" s="34" t="s">
        <v>202</v>
      </c>
      <c r="D17" s="23" t="str">
        <f>VLOOKUP(C17,'Équipes-Concessions'!$A$3:$B$129,2)</f>
        <v>Gnomes</v>
      </c>
      <c r="E17" s="23" t="s">
        <v>37</v>
      </c>
      <c r="F17" s="28" t="s">
        <v>152</v>
      </c>
      <c r="G17" s="23" t="str">
        <f>VLOOKUP(F17,'Équipes-Concessions'!$A$3:$B$129,2)</f>
        <v>Chiefs</v>
      </c>
      <c r="H17" s="39" t="s">
        <v>290</v>
      </c>
      <c r="I17" s="34" t="s">
        <v>164</v>
      </c>
      <c r="J17" s="23" t="str">
        <f>VLOOKUP(I17,'Équipes-Concessions'!$A$3:$B$129,2)</f>
        <v>Légendes</v>
      </c>
      <c r="K17" s="23" t="s">
        <v>307</v>
      </c>
      <c r="L17" s="28" t="s">
        <v>157</v>
      </c>
      <c r="M17" s="23" t="str">
        <f>VLOOKUP(L17,'Équipes-Concessions'!$A$3:$B$129,2)</f>
        <v>Aigles</v>
      </c>
      <c r="N17" s="39" t="s">
        <v>128</v>
      </c>
      <c r="O17" s="34" t="s">
        <v>152</v>
      </c>
      <c r="P17" t="str">
        <f>VLOOKUP(O17,'Équipes-Concessions'!$A$3:$B$129,2)</f>
        <v>Chiefs</v>
      </c>
      <c r="R17" s="8" t="s">
        <v>252</v>
      </c>
      <c r="S17">
        <v>1</v>
      </c>
      <c r="U17" s="8" t="s">
        <v>51</v>
      </c>
      <c r="V17">
        <v>1</v>
      </c>
      <c r="X17" s="8" t="s">
        <v>68</v>
      </c>
      <c r="Y17">
        <v>1</v>
      </c>
      <c r="AA17" s="8" t="s">
        <v>534</v>
      </c>
      <c r="AB17">
        <v>1</v>
      </c>
      <c r="AD17" s="8" t="s">
        <v>341</v>
      </c>
      <c r="AE17">
        <v>2</v>
      </c>
      <c r="AG17" t="s">
        <v>154</v>
      </c>
      <c r="AH17" s="1">
        <f t="shared" si="0"/>
        <v>1</v>
      </c>
      <c r="AI17" s="1">
        <f t="shared" si="1"/>
        <v>1</v>
      </c>
      <c r="AJ17" s="1">
        <f t="shared" si="2"/>
        <v>5</v>
      </c>
      <c r="AK17" s="1">
        <f t="shared" si="3"/>
        <v>0</v>
      </c>
      <c r="AL17" s="1">
        <f t="shared" si="4"/>
        <v>1</v>
      </c>
      <c r="AM17" s="2">
        <f t="shared" si="5"/>
        <v>8</v>
      </c>
    </row>
    <row r="18" spans="1:39" x14ac:dyDescent="0.3">
      <c r="A18" s="24"/>
      <c r="B18" s="40"/>
      <c r="C18" s="35"/>
      <c r="D18" s="25" t="e">
        <f>VLOOKUP(C18,'Équipes-Concessions'!$A$3:$B$129,2)</f>
        <v>#N/A</v>
      </c>
      <c r="E18" s="25"/>
      <c r="F18" s="29"/>
      <c r="G18" s="25" t="e">
        <f>VLOOKUP(F18,'Équipes-Concessions'!$A$3:$B$129,2)</f>
        <v>#N/A</v>
      </c>
      <c r="H18" s="40"/>
      <c r="I18" s="35"/>
      <c r="J18" s="25" t="e">
        <f>VLOOKUP(I18,'Équipes-Concessions'!$A$3:$B$129,2)</f>
        <v>#N/A</v>
      </c>
      <c r="K18" s="25" t="s">
        <v>309</v>
      </c>
      <c r="L18" s="29" t="s">
        <v>193</v>
      </c>
      <c r="M18" s="25" t="str">
        <f>VLOOKUP(L18,'Équipes-Concessions'!$A$3:$B$129,2)</f>
        <v>Mulots</v>
      </c>
      <c r="N18" s="40"/>
      <c r="O18" s="35"/>
      <c r="P18" t="e">
        <f>VLOOKUP(O18,'Équipes-Concessions'!$A$3:$B$129,2)</f>
        <v>#N/A</v>
      </c>
      <c r="R18" s="8" t="s">
        <v>245</v>
      </c>
      <c r="S18">
        <v>2</v>
      </c>
      <c r="U18" s="8" t="s">
        <v>569</v>
      </c>
      <c r="V18">
        <v>1</v>
      </c>
      <c r="X18" s="8" t="s">
        <v>70</v>
      </c>
      <c r="Y18">
        <v>1</v>
      </c>
      <c r="AA18" s="8" t="s">
        <v>329</v>
      </c>
      <c r="AB18">
        <v>2</v>
      </c>
      <c r="AD18" s="8" t="s">
        <v>348</v>
      </c>
      <c r="AE18">
        <v>2</v>
      </c>
      <c r="AG18" t="s">
        <v>195</v>
      </c>
      <c r="AH18" s="1">
        <f t="shared" si="0"/>
        <v>0</v>
      </c>
      <c r="AI18" s="1">
        <f t="shared" si="1"/>
        <v>0</v>
      </c>
      <c r="AJ18" s="1">
        <f t="shared" si="2"/>
        <v>0</v>
      </c>
      <c r="AK18" s="1">
        <f t="shared" si="3"/>
        <v>2</v>
      </c>
      <c r="AL18" s="1">
        <f t="shared" si="4"/>
        <v>1</v>
      </c>
      <c r="AM18" s="2">
        <f t="shared" si="5"/>
        <v>3</v>
      </c>
    </row>
    <row r="19" spans="1:39" x14ac:dyDescent="0.3">
      <c r="A19" s="19">
        <v>9</v>
      </c>
      <c r="B19" s="38" t="s">
        <v>248</v>
      </c>
      <c r="C19" s="33" t="s">
        <v>161</v>
      </c>
      <c r="D19" t="str">
        <f>VLOOKUP(C19,'Équipes-Concessions'!$A$3:$B$129,2)</f>
        <v>Braves</v>
      </c>
      <c r="E19" t="s">
        <v>273</v>
      </c>
      <c r="F19" s="6" t="s">
        <v>164</v>
      </c>
      <c r="G19" t="str">
        <f>VLOOKUP(F19,'Équipes-Concessions'!$A$3:$B$129,2)</f>
        <v>Légendes</v>
      </c>
      <c r="H19" s="38" t="s">
        <v>66</v>
      </c>
      <c r="I19" s="33" t="s">
        <v>154</v>
      </c>
      <c r="J19" t="str">
        <f>VLOOKUP(I19,'Équipes-Concessions'!$A$3:$B$129,2)</f>
        <v>Moines</v>
      </c>
      <c r="K19" t="s">
        <v>310</v>
      </c>
      <c r="L19" s="6" t="s">
        <v>170</v>
      </c>
      <c r="M19" t="str">
        <f>VLOOKUP(L19,'Équipes-Concessions'!$A$3:$B$129,2)</f>
        <v>Régiment</v>
      </c>
      <c r="N19" s="38" t="s">
        <v>342</v>
      </c>
      <c r="O19" s="33" t="s">
        <v>162</v>
      </c>
      <c r="P19" t="str">
        <f>VLOOKUP(O19,'Équipes-Concessions'!$A$3:$B$129,2)</f>
        <v>Drakkar</v>
      </c>
      <c r="R19" s="8" t="s">
        <v>267</v>
      </c>
      <c r="S19">
        <v>1</v>
      </c>
      <c r="U19" s="8" t="s">
        <v>559</v>
      </c>
      <c r="V19">
        <v>1</v>
      </c>
      <c r="X19" s="8" t="s">
        <v>300</v>
      </c>
      <c r="Y19">
        <v>1</v>
      </c>
      <c r="AA19" s="8" t="s">
        <v>320</v>
      </c>
      <c r="AB19">
        <v>1</v>
      </c>
      <c r="AD19" s="8" t="s">
        <v>343</v>
      </c>
      <c r="AE19">
        <v>2</v>
      </c>
      <c r="AG19" t="s">
        <v>180</v>
      </c>
      <c r="AH19" s="1">
        <f t="shared" si="0"/>
        <v>1</v>
      </c>
      <c r="AI19" s="1">
        <f t="shared" si="1"/>
        <v>2</v>
      </c>
      <c r="AJ19" s="1">
        <f t="shared" si="2"/>
        <v>1</v>
      </c>
      <c r="AK19" s="1">
        <f t="shared" si="3"/>
        <v>4</v>
      </c>
      <c r="AL19" s="1">
        <f t="shared" si="4"/>
        <v>3</v>
      </c>
      <c r="AM19" s="2">
        <f t="shared" si="5"/>
        <v>11</v>
      </c>
    </row>
    <row r="20" spans="1:39" x14ac:dyDescent="0.3">
      <c r="A20" s="19"/>
      <c r="B20" s="38"/>
      <c r="C20" s="33"/>
      <c r="D20" t="e">
        <f>VLOOKUP(C20,'Équipes-Concessions'!$A$3:$B$129,2)</f>
        <v>#N/A</v>
      </c>
      <c r="G20" t="e">
        <f>VLOOKUP(F20,'Équipes-Concessions'!$A$3:$B$129,2)</f>
        <v>#N/A</v>
      </c>
      <c r="H20" s="38"/>
      <c r="I20" s="33"/>
      <c r="J20" t="e">
        <f>VLOOKUP(I20,'Équipes-Concessions'!$A$3:$B$129,2)</f>
        <v>#N/A</v>
      </c>
      <c r="K20" t="s">
        <v>86</v>
      </c>
      <c r="L20" s="6" t="s">
        <v>164</v>
      </c>
      <c r="M20" t="str">
        <f>VLOOKUP(L20,'Équipes-Concessions'!$A$3:$B$129,2)</f>
        <v>Légendes</v>
      </c>
      <c r="N20" s="38"/>
      <c r="O20" s="33"/>
      <c r="P20" t="e">
        <f>VLOOKUP(O20,'Équipes-Concessions'!$A$3:$B$129,2)</f>
        <v>#N/A</v>
      </c>
      <c r="R20" s="8" t="s">
        <v>19</v>
      </c>
      <c r="S20">
        <v>2</v>
      </c>
      <c r="U20" s="8" t="s">
        <v>284</v>
      </c>
      <c r="V20">
        <v>2</v>
      </c>
      <c r="X20" s="8" t="s">
        <v>302</v>
      </c>
      <c r="Y20">
        <v>3</v>
      </c>
      <c r="AA20" s="8" t="s">
        <v>528</v>
      </c>
      <c r="AB20">
        <v>1</v>
      </c>
      <c r="AD20" s="8" t="s">
        <v>347</v>
      </c>
      <c r="AE20">
        <v>1</v>
      </c>
      <c r="AG20" t="s">
        <v>167</v>
      </c>
      <c r="AH20" s="1">
        <f t="shared" si="0"/>
        <v>3</v>
      </c>
      <c r="AI20" s="1">
        <f t="shared" si="1"/>
        <v>3</v>
      </c>
      <c r="AJ20" s="1">
        <f t="shared" si="2"/>
        <v>4</v>
      </c>
      <c r="AK20" s="1">
        <f t="shared" si="3"/>
        <v>2</v>
      </c>
      <c r="AL20" s="1">
        <f t="shared" si="4"/>
        <v>4</v>
      </c>
      <c r="AM20" s="2">
        <f t="shared" si="5"/>
        <v>16</v>
      </c>
    </row>
    <row r="21" spans="1:39" x14ac:dyDescent="0.3">
      <c r="A21" s="22">
        <v>10</v>
      </c>
      <c r="B21" s="39" t="s">
        <v>249</v>
      </c>
      <c r="C21" s="34" t="s">
        <v>151</v>
      </c>
      <c r="D21" s="23" t="str">
        <f>VLOOKUP(C21,'Équipes-Concessions'!$A$3:$B$129,2)</f>
        <v>Calembour</v>
      </c>
      <c r="E21" s="23" t="s">
        <v>37</v>
      </c>
      <c r="F21" s="28" t="s">
        <v>152</v>
      </c>
      <c r="G21" s="23" t="str">
        <f>VLOOKUP(F21,'Équipes-Concessions'!$A$3:$B$129,2)</f>
        <v>Chiefs</v>
      </c>
      <c r="H21" s="39" t="s">
        <v>66</v>
      </c>
      <c r="I21" s="34" t="s">
        <v>154</v>
      </c>
      <c r="J21" s="23" t="str">
        <f>VLOOKUP(I21,'Équipes-Concessions'!$A$3:$B$129,2)</f>
        <v>Moines</v>
      </c>
      <c r="K21" s="23" t="s">
        <v>311</v>
      </c>
      <c r="L21" s="28" t="s">
        <v>208</v>
      </c>
      <c r="M21" s="23" t="str">
        <f>VLOOKUP(L21,'Équipes-Concessions'!$A$3:$B$129,2)</f>
        <v>Moufettes*</v>
      </c>
      <c r="N21" s="39" t="s">
        <v>343</v>
      </c>
      <c r="O21" s="34" t="s">
        <v>159</v>
      </c>
      <c r="P21" t="str">
        <f>VLOOKUP(O21,'Équipes-Concessions'!$A$3:$B$129,2)</f>
        <v>Hitmen*</v>
      </c>
      <c r="R21" s="8" t="s">
        <v>22</v>
      </c>
      <c r="S21">
        <v>1</v>
      </c>
      <c r="U21" s="8" t="s">
        <v>275</v>
      </c>
      <c r="V21">
        <v>1</v>
      </c>
      <c r="X21" s="8" t="s">
        <v>508</v>
      </c>
      <c r="Y21">
        <v>1</v>
      </c>
      <c r="AA21" s="8" t="s">
        <v>551</v>
      </c>
      <c r="AB21">
        <v>1</v>
      </c>
      <c r="AD21" s="8" t="s">
        <v>541</v>
      </c>
      <c r="AE21">
        <v>1</v>
      </c>
      <c r="AG21" t="s">
        <v>236</v>
      </c>
      <c r="AH21" s="1">
        <f t="shared" si="0"/>
        <v>0</v>
      </c>
      <c r="AI21" s="1">
        <f t="shared" si="1"/>
        <v>0</v>
      </c>
      <c r="AJ21" s="1">
        <f t="shared" si="2"/>
        <v>0</v>
      </c>
      <c r="AK21" s="1">
        <f t="shared" si="3"/>
        <v>0</v>
      </c>
      <c r="AL21" s="1">
        <f t="shared" si="4"/>
        <v>0</v>
      </c>
      <c r="AM21" s="2">
        <f t="shared" si="5"/>
        <v>0</v>
      </c>
    </row>
    <row r="22" spans="1:39" x14ac:dyDescent="0.3">
      <c r="A22" s="24"/>
      <c r="B22" s="40"/>
      <c r="C22" s="35"/>
      <c r="D22" s="25" t="e">
        <f>VLOOKUP(C22,'Équipes-Concessions'!$A$3:$B$129,2)</f>
        <v>#N/A</v>
      </c>
      <c r="E22" s="25"/>
      <c r="F22" s="29"/>
      <c r="G22" s="25" t="e">
        <f>VLOOKUP(F22,'Équipes-Concessions'!$A$3:$B$129,2)</f>
        <v>#N/A</v>
      </c>
      <c r="H22" s="40"/>
      <c r="I22" s="35"/>
      <c r="J22" s="25" t="e">
        <f>VLOOKUP(I22,'Équipes-Concessions'!$A$3:$B$129,2)</f>
        <v>#N/A</v>
      </c>
      <c r="K22" s="25" t="s">
        <v>94</v>
      </c>
      <c r="L22" s="29" t="s">
        <v>151</v>
      </c>
      <c r="M22" s="25" t="str">
        <f>VLOOKUP(L22,'Équipes-Concessions'!$A$3:$B$129,2)</f>
        <v>Calembour</v>
      </c>
      <c r="N22" s="40"/>
      <c r="O22" s="35"/>
      <c r="P22" t="e">
        <f>VLOOKUP(O22,'Équipes-Concessions'!$A$3:$B$129,2)</f>
        <v>#N/A</v>
      </c>
      <c r="R22" s="8" t="s">
        <v>264</v>
      </c>
      <c r="S22">
        <v>1</v>
      </c>
      <c r="U22" s="8" t="s">
        <v>279</v>
      </c>
      <c r="V22">
        <v>2</v>
      </c>
      <c r="X22" s="8" t="s">
        <v>64</v>
      </c>
      <c r="Y22">
        <v>1</v>
      </c>
      <c r="AA22" s="8" t="s">
        <v>322</v>
      </c>
      <c r="AB22">
        <v>1</v>
      </c>
      <c r="AD22" s="8" t="s">
        <v>356</v>
      </c>
      <c r="AE22">
        <v>1</v>
      </c>
      <c r="AG22" t="s">
        <v>211</v>
      </c>
      <c r="AH22" s="1">
        <f t="shared" si="0"/>
        <v>1</v>
      </c>
      <c r="AI22" s="1">
        <f t="shared" si="1"/>
        <v>0</v>
      </c>
      <c r="AJ22" s="1">
        <f t="shared" si="2"/>
        <v>2</v>
      </c>
      <c r="AK22" s="1">
        <f t="shared" si="3"/>
        <v>1</v>
      </c>
      <c r="AL22" s="1">
        <f t="shared" si="4"/>
        <v>2</v>
      </c>
      <c r="AM22" s="2">
        <f t="shared" si="5"/>
        <v>6</v>
      </c>
    </row>
    <row r="23" spans="1:39" x14ac:dyDescent="0.3">
      <c r="A23" s="19">
        <v>11</v>
      </c>
      <c r="B23" s="38" t="s">
        <v>250</v>
      </c>
      <c r="C23" s="33" t="s">
        <v>167</v>
      </c>
      <c r="D23" t="str">
        <f>VLOOKUP(C23,'Équipes-Concessions'!$A$3:$B$129,2)</f>
        <v>Mystère</v>
      </c>
      <c r="E23" t="s">
        <v>42</v>
      </c>
      <c r="F23" s="6" t="s">
        <v>160</v>
      </c>
      <c r="G23" t="str">
        <f>VLOOKUP(F23,'Équipes-Concessions'!$A$3:$B$129,2)</f>
        <v>As</v>
      </c>
      <c r="H23" s="38" t="s">
        <v>289</v>
      </c>
      <c r="I23" s="33" t="s">
        <v>159</v>
      </c>
      <c r="J23" t="str">
        <f>VLOOKUP(I23,'Équipes-Concessions'!$A$3:$B$129,2)</f>
        <v>Hitmen*</v>
      </c>
      <c r="K23" t="s">
        <v>109</v>
      </c>
      <c r="L23" s="6" t="s">
        <v>152</v>
      </c>
      <c r="M23" t="str">
        <f>VLOOKUP(L23,'Équipes-Concessions'!$A$3:$B$129,2)</f>
        <v>Chiefs</v>
      </c>
      <c r="N23" s="38" t="s">
        <v>344</v>
      </c>
      <c r="O23" s="33" t="s">
        <v>208</v>
      </c>
      <c r="P23" t="str">
        <f>VLOOKUP(O23,'Équipes-Concessions'!$A$3:$B$129,2)</f>
        <v>Moufettes*</v>
      </c>
      <c r="R23" s="8" t="s">
        <v>266</v>
      </c>
      <c r="S23">
        <v>1</v>
      </c>
      <c r="U23" s="8" t="s">
        <v>530</v>
      </c>
      <c r="V23">
        <v>1</v>
      </c>
      <c r="X23" s="8" t="s">
        <v>563</v>
      </c>
      <c r="Y23">
        <v>1</v>
      </c>
      <c r="AA23" s="8" t="s">
        <v>315</v>
      </c>
      <c r="AB23">
        <v>1</v>
      </c>
      <c r="AD23" s="8" t="s">
        <v>353</v>
      </c>
      <c r="AE23">
        <v>1</v>
      </c>
      <c r="AG23" t="s">
        <v>538</v>
      </c>
      <c r="AH23" s="1">
        <f t="shared" si="0"/>
        <v>3</v>
      </c>
      <c r="AI23" s="1">
        <f t="shared" si="1"/>
        <v>0</v>
      </c>
      <c r="AJ23" s="1">
        <f t="shared" si="2"/>
        <v>0</v>
      </c>
      <c r="AK23" s="1">
        <f t="shared" si="3"/>
        <v>5</v>
      </c>
      <c r="AL23" s="1">
        <f t="shared" si="4"/>
        <v>1</v>
      </c>
      <c r="AM23" s="2">
        <f t="shared" si="5"/>
        <v>9</v>
      </c>
    </row>
    <row r="24" spans="1:39" x14ac:dyDescent="0.3">
      <c r="A24" s="19"/>
      <c r="B24" s="38"/>
      <c r="C24" s="33"/>
      <c r="D24" t="e">
        <f>VLOOKUP(C24,'Équipes-Concessions'!$A$3:$B$129,2)</f>
        <v>#N/A</v>
      </c>
      <c r="G24" t="e">
        <f>VLOOKUP(F24,'Équipes-Concessions'!$A$3:$B$129,2)</f>
        <v>#N/A</v>
      </c>
      <c r="H24" s="38"/>
      <c r="I24" s="33"/>
      <c r="J24" t="e">
        <f>VLOOKUP(I24,'Équipes-Concessions'!$A$3:$B$129,2)</f>
        <v>#N/A</v>
      </c>
      <c r="K24" t="s">
        <v>312</v>
      </c>
      <c r="L24" s="6" t="s">
        <v>175</v>
      </c>
      <c r="M24" t="str">
        <f>VLOOKUP(L24,'Équipes-Concessions'!$A$3:$B$129,2)</f>
        <v>Seigneurs</v>
      </c>
      <c r="N24" s="38"/>
      <c r="O24" s="33"/>
      <c r="P24" t="e">
        <f>VLOOKUP(O24,'Équipes-Concessions'!$A$3:$B$129,2)</f>
        <v>#N/A</v>
      </c>
      <c r="R24" s="8" t="s">
        <v>249</v>
      </c>
      <c r="S24">
        <v>2</v>
      </c>
      <c r="U24" s="8" t="s">
        <v>286</v>
      </c>
      <c r="V24">
        <v>1</v>
      </c>
      <c r="X24" s="8" t="s">
        <v>295</v>
      </c>
      <c r="Y24">
        <v>1</v>
      </c>
      <c r="AA24" s="8" t="s">
        <v>552</v>
      </c>
      <c r="AB24">
        <v>1</v>
      </c>
      <c r="AD24" s="8" t="s">
        <v>336</v>
      </c>
      <c r="AE24">
        <v>1</v>
      </c>
      <c r="AG24" t="s">
        <v>185</v>
      </c>
      <c r="AH24" s="1">
        <f t="shared" si="0"/>
        <v>2</v>
      </c>
      <c r="AI24" s="1">
        <f t="shared" si="1"/>
        <v>1</v>
      </c>
      <c r="AJ24" s="1">
        <f t="shared" si="2"/>
        <v>0</v>
      </c>
      <c r="AK24" s="1">
        <f t="shared" si="3"/>
        <v>6</v>
      </c>
      <c r="AL24" s="1">
        <f t="shared" si="4"/>
        <v>4</v>
      </c>
      <c r="AM24" s="2">
        <f t="shared" si="5"/>
        <v>13</v>
      </c>
    </row>
    <row r="25" spans="1:39" x14ac:dyDescent="0.3">
      <c r="A25" s="22">
        <v>12</v>
      </c>
      <c r="B25" s="39" t="s">
        <v>251</v>
      </c>
      <c r="C25" s="34" t="s">
        <v>176</v>
      </c>
      <c r="D25" s="23" t="str">
        <f>VLOOKUP(C25,'Équipes-Concessions'!$A$3:$B$129,2)</f>
        <v>Corsaires</v>
      </c>
      <c r="E25" s="23" t="s">
        <v>274</v>
      </c>
      <c r="F25" s="28" t="s">
        <v>154</v>
      </c>
      <c r="G25" s="23" t="str">
        <f>VLOOKUP(F25,'Équipes-Concessions'!$A$3:$B$129,2)</f>
        <v>Moines</v>
      </c>
      <c r="H25" s="39" t="s">
        <v>64</v>
      </c>
      <c r="I25" s="34" t="s">
        <v>167</v>
      </c>
      <c r="J25" s="23" t="str">
        <f>VLOOKUP(I25,'Équipes-Concessions'!$A$3:$B$129,2)</f>
        <v>Mystère</v>
      </c>
      <c r="K25" s="23" t="s">
        <v>313</v>
      </c>
      <c r="L25" s="28" t="s">
        <v>164</v>
      </c>
      <c r="M25" s="23" t="str">
        <f>VLOOKUP(L25,'Équipes-Concessions'!$A$3:$B$129,2)</f>
        <v>Légendes</v>
      </c>
      <c r="N25" s="39" t="s">
        <v>345</v>
      </c>
      <c r="O25" s="34" t="s">
        <v>152</v>
      </c>
      <c r="P25" t="str">
        <f>VLOOKUP(O25,'Équipes-Concessions'!$A$3:$B$129,2)</f>
        <v>Chiefs</v>
      </c>
      <c r="R25" s="8" t="s">
        <v>549</v>
      </c>
      <c r="S25">
        <v>1</v>
      </c>
      <c r="U25" s="8" t="s">
        <v>274</v>
      </c>
      <c r="V25">
        <v>1</v>
      </c>
      <c r="X25" s="8" t="s">
        <v>303</v>
      </c>
      <c r="Y25">
        <v>1</v>
      </c>
      <c r="AA25" s="8" t="s">
        <v>244</v>
      </c>
      <c r="AB25">
        <v>1</v>
      </c>
      <c r="AD25" s="8" t="s">
        <v>354</v>
      </c>
      <c r="AE25">
        <v>1</v>
      </c>
      <c r="AG25" t="s">
        <v>175</v>
      </c>
      <c r="AH25" s="1">
        <f t="shared" si="0"/>
        <v>1</v>
      </c>
      <c r="AI25" s="1">
        <f t="shared" si="1"/>
        <v>3</v>
      </c>
      <c r="AJ25" s="1">
        <f t="shared" si="2"/>
        <v>1</v>
      </c>
      <c r="AK25" s="1">
        <f t="shared" si="3"/>
        <v>1</v>
      </c>
      <c r="AL25" s="1">
        <f t="shared" si="4"/>
        <v>0</v>
      </c>
      <c r="AM25" s="2">
        <f t="shared" si="5"/>
        <v>6</v>
      </c>
    </row>
    <row r="26" spans="1:39" x14ac:dyDescent="0.3">
      <c r="A26" s="24"/>
      <c r="B26" s="40"/>
      <c r="C26" s="35"/>
      <c r="D26" s="25" t="e">
        <f>VLOOKUP(C26,'Équipes-Concessions'!$A$3:$B$129,2)</f>
        <v>#N/A</v>
      </c>
      <c r="E26" s="25"/>
      <c r="F26" s="29"/>
      <c r="G26" s="25" t="e">
        <f>VLOOKUP(F26,'Équipes-Concessions'!$A$3:$B$129,2)</f>
        <v>#N/A</v>
      </c>
      <c r="H26" s="40"/>
      <c r="I26" s="35"/>
      <c r="J26" s="25" t="e">
        <f>VLOOKUP(I26,'Équipes-Concessions'!$A$3:$B$129,2)</f>
        <v>#N/A</v>
      </c>
      <c r="K26" s="25" t="s">
        <v>314</v>
      </c>
      <c r="L26" s="29" t="s">
        <v>151</v>
      </c>
      <c r="M26" s="25" t="str">
        <f>VLOOKUP(L26,'Équipes-Concessions'!$A$3:$B$129,2)</f>
        <v>Calembour</v>
      </c>
      <c r="N26" s="40"/>
      <c r="O26" s="35"/>
      <c r="P26" t="e">
        <f>VLOOKUP(O26,'Équipes-Concessions'!$A$3:$B$129,2)</f>
        <v>#N/A</v>
      </c>
      <c r="R26" s="8" t="s">
        <v>29</v>
      </c>
      <c r="S26">
        <v>1</v>
      </c>
      <c r="U26" s="8" t="s">
        <v>46</v>
      </c>
      <c r="V26">
        <v>1</v>
      </c>
      <c r="X26" s="8" t="s">
        <v>290</v>
      </c>
      <c r="Y26">
        <v>1</v>
      </c>
      <c r="AA26" s="8" t="s">
        <v>318</v>
      </c>
      <c r="AB26">
        <v>1</v>
      </c>
      <c r="AD26" s="8" t="s">
        <v>510</v>
      </c>
      <c r="AE26">
        <v>2</v>
      </c>
      <c r="AG26" t="s">
        <v>156</v>
      </c>
      <c r="AH26" s="1">
        <f t="shared" si="0"/>
        <v>1</v>
      </c>
      <c r="AI26" s="1">
        <f t="shared" si="1"/>
        <v>0</v>
      </c>
      <c r="AJ26" s="1">
        <f t="shared" si="2"/>
        <v>1</v>
      </c>
      <c r="AK26" s="1">
        <f t="shared" si="3"/>
        <v>7</v>
      </c>
      <c r="AL26" s="1">
        <f t="shared" si="4"/>
        <v>2</v>
      </c>
      <c r="AM26" s="2">
        <f t="shared" si="5"/>
        <v>11</v>
      </c>
    </row>
    <row r="27" spans="1:39" x14ac:dyDescent="0.3">
      <c r="A27" s="19">
        <v>13</v>
      </c>
      <c r="B27" s="38" t="s">
        <v>252</v>
      </c>
      <c r="C27" s="33" t="s">
        <v>156</v>
      </c>
      <c r="D27" t="str">
        <f>VLOOKUP(C27,'Équipes-Concessions'!$A$3:$B$129,2)</f>
        <v>Sol-Air</v>
      </c>
      <c r="E27" t="s">
        <v>275</v>
      </c>
      <c r="F27" s="6" t="s">
        <v>169</v>
      </c>
      <c r="G27" t="str">
        <f>VLOOKUP(F27,'Équipes-Concessions'!$A$3:$B$129,2)</f>
        <v>Gnomes</v>
      </c>
      <c r="H27" s="38" t="s">
        <v>291</v>
      </c>
      <c r="I27" s="33" t="s">
        <v>165</v>
      </c>
      <c r="J27" t="str">
        <f>VLOOKUP(I27,'Équipes-Concessions'!$A$3:$B$129,2)</f>
        <v>Mulots</v>
      </c>
      <c r="K27" t="s">
        <v>89</v>
      </c>
      <c r="L27" s="6" t="s">
        <v>156</v>
      </c>
      <c r="M27" t="str">
        <f>VLOOKUP(L27,'Équipes-Concessions'!$A$3:$B$129,2)</f>
        <v>Sol-Air</v>
      </c>
      <c r="N27" s="38" t="s">
        <v>346</v>
      </c>
      <c r="O27" s="33" t="s">
        <v>179</v>
      </c>
      <c r="P27" t="str">
        <f>VLOOKUP(O27,'Équipes-Concessions'!$A$3:$B$129,2)</f>
        <v>Kraken</v>
      </c>
      <c r="R27" s="8" t="s">
        <v>256</v>
      </c>
      <c r="S27">
        <v>1</v>
      </c>
      <c r="U27" s="8" t="s">
        <v>554</v>
      </c>
      <c r="V27">
        <v>1</v>
      </c>
      <c r="X27" s="8" t="s">
        <v>301</v>
      </c>
      <c r="Y27">
        <v>1</v>
      </c>
      <c r="AA27" s="8" t="s">
        <v>310</v>
      </c>
      <c r="AB27">
        <v>1</v>
      </c>
      <c r="AD27" s="8" t="s">
        <v>132</v>
      </c>
      <c r="AE27">
        <v>1</v>
      </c>
      <c r="AG27" t="s">
        <v>197</v>
      </c>
      <c r="AH27" s="1">
        <f t="shared" si="0"/>
        <v>0</v>
      </c>
      <c r="AI27" s="1">
        <f t="shared" si="1"/>
        <v>0</v>
      </c>
      <c r="AJ27" s="1">
        <f t="shared" si="2"/>
        <v>4</v>
      </c>
      <c r="AK27" s="1">
        <f t="shared" si="3"/>
        <v>0</v>
      </c>
      <c r="AL27" s="1">
        <f t="shared" si="4"/>
        <v>0</v>
      </c>
      <c r="AM27" s="2">
        <f t="shared" si="5"/>
        <v>4</v>
      </c>
    </row>
    <row r="28" spans="1:39" x14ac:dyDescent="0.3">
      <c r="A28" s="19"/>
      <c r="B28" s="38"/>
      <c r="C28" s="33"/>
      <c r="D28" t="e">
        <f>VLOOKUP(C28,'Équipes-Concessions'!$A$3:$B$129,2)</f>
        <v>#N/A</v>
      </c>
      <c r="G28" t="e">
        <f>VLOOKUP(F28,'Équipes-Concessions'!$A$3:$B$129,2)</f>
        <v>#N/A</v>
      </c>
      <c r="H28" s="38"/>
      <c r="I28" s="33"/>
      <c r="J28" t="e">
        <f>VLOOKUP(I28,'Équipes-Concessions'!$A$3:$B$129,2)</f>
        <v>#N/A</v>
      </c>
      <c r="K28" t="s">
        <v>114</v>
      </c>
      <c r="L28" s="6" t="s">
        <v>168</v>
      </c>
      <c r="M28" t="str">
        <f>VLOOKUP(L28,'Équipes-Concessions'!$A$3:$B$129,2)</f>
        <v>Strikers</v>
      </c>
      <c r="N28" s="38"/>
      <c r="O28" s="33"/>
      <c r="P28" t="e">
        <f>VLOOKUP(O28,'Équipes-Concessions'!$A$3:$B$129,2)</f>
        <v>#N/A</v>
      </c>
      <c r="R28" s="8" t="s">
        <v>13</v>
      </c>
      <c r="S28">
        <v>3</v>
      </c>
      <c r="U28" s="8" t="s">
        <v>272</v>
      </c>
      <c r="V28">
        <v>1</v>
      </c>
      <c r="X28" s="8" t="s">
        <v>58</v>
      </c>
      <c r="Y28">
        <v>2</v>
      </c>
      <c r="AA28" s="8" t="s">
        <v>305</v>
      </c>
      <c r="AB28">
        <v>2</v>
      </c>
      <c r="AD28" s="8" t="s">
        <v>349</v>
      </c>
      <c r="AE28">
        <v>1</v>
      </c>
      <c r="AG28" t="s">
        <v>149</v>
      </c>
      <c r="AH28" s="1">
        <f t="shared" si="0"/>
        <v>0</v>
      </c>
      <c r="AI28" s="1">
        <f t="shared" si="1"/>
        <v>5</v>
      </c>
      <c r="AJ28" s="1">
        <f t="shared" si="2"/>
        <v>1</v>
      </c>
      <c r="AK28" s="1">
        <f t="shared" si="3"/>
        <v>3</v>
      </c>
      <c r="AL28" s="1">
        <f t="shared" si="4"/>
        <v>2</v>
      </c>
      <c r="AM28" s="2">
        <f t="shared" si="5"/>
        <v>11</v>
      </c>
    </row>
    <row r="29" spans="1:39" x14ac:dyDescent="0.3">
      <c r="A29" s="22">
        <v>14</v>
      </c>
      <c r="B29" s="39" t="s">
        <v>249</v>
      </c>
      <c r="C29" s="34" t="s">
        <v>151</v>
      </c>
      <c r="D29" s="23" t="str">
        <f>VLOOKUP(C29,'Équipes-Concessions'!$A$3:$B$129,2)</f>
        <v>Calembour</v>
      </c>
      <c r="E29" s="23" t="s">
        <v>276</v>
      </c>
      <c r="F29" s="28" t="s">
        <v>179</v>
      </c>
      <c r="G29" s="23" t="str">
        <f>VLOOKUP(F29,'Équipes-Concessions'!$A$3:$B$129,2)</f>
        <v>Kraken</v>
      </c>
      <c r="H29" s="39" t="s">
        <v>292</v>
      </c>
      <c r="I29" s="34" t="s">
        <v>169</v>
      </c>
      <c r="J29" s="23" t="str">
        <f>VLOOKUP(I29,'Équipes-Concessions'!$A$3:$B$129,2)</f>
        <v>Gnomes</v>
      </c>
      <c r="K29" s="23" t="s">
        <v>109</v>
      </c>
      <c r="L29" s="28" t="s">
        <v>152</v>
      </c>
      <c r="M29" s="23" t="str">
        <f>VLOOKUP(L29,'Équipes-Concessions'!$A$3:$B$129,2)</f>
        <v>Chiefs</v>
      </c>
      <c r="N29" s="39" t="s">
        <v>341</v>
      </c>
      <c r="O29" s="34" t="s">
        <v>156</v>
      </c>
      <c r="P29" t="str">
        <f>VLOOKUP(O29,'Équipes-Concessions'!$A$3:$B$129,2)</f>
        <v>Sol-Air</v>
      </c>
      <c r="R29" s="8" t="s">
        <v>253</v>
      </c>
      <c r="S29">
        <v>2</v>
      </c>
      <c r="U29" s="8" t="s">
        <v>42</v>
      </c>
      <c r="V29">
        <v>2</v>
      </c>
      <c r="X29" s="8" t="s">
        <v>66</v>
      </c>
      <c r="Y29">
        <v>2</v>
      </c>
      <c r="AA29" s="8" t="s">
        <v>110</v>
      </c>
      <c r="AB29">
        <v>2</v>
      </c>
      <c r="AD29" s="8" t="s">
        <v>344</v>
      </c>
      <c r="AE29">
        <v>1</v>
      </c>
      <c r="AG29" s="9" t="s">
        <v>238</v>
      </c>
      <c r="AH29" s="13">
        <f>SUM(AH4:AH28)</f>
        <v>42</v>
      </c>
      <c r="AI29" s="13">
        <f t="shared" ref="AI29:AM29" si="6">SUM(AI4:AI28)</f>
        <v>44</v>
      </c>
      <c r="AJ29" s="13">
        <f t="shared" si="6"/>
        <v>42</v>
      </c>
      <c r="AK29" s="13">
        <f t="shared" si="6"/>
        <v>84</v>
      </c>
      <c r="AL29" s="13">
        <f t="shared" si="6"/>
        <v>43</v>
      </c>
      <c r="AM29" s="13">
        <f t="shared" si="6"/>
        <v>255</v>
      </c>
    </row>
    <row r="30" spans="1:39" x14ac:dyDescent="0.3">
      <c r="A30" s="24"/>
      <c r="B30" s="40"/>
      <c r="C30" s="35"/>
      <c r="D30" s="25" t="e">
        <f>VLOOKUP(C30,'Équipes-Concessions'!$A$3:$B$129,2)</f>
        <v>#N/A</v>
      </c>
      <c r="E30" s="25"/>
      <c r="F30" s="29"/>
      <c r="G30" s="25" t="e">
        <f>VLOOKUP(F30,'Équipes-Concessions'!$A$3:$B$129,2)</f>
        <v>#N/A</v>
      </c>
      <c r="H30" s="40"/>
      <c r="I30" s="35"/>
      <c r="J30" s="25" t="e">
        <f>VLOOKUP(I30,'Équipes-Concessions'!$A$3:$B$129,2)</f>
        <v>#N/A</v>
      </c>
      <c r="K30" s="25" t="s">
        <v>315</v>
      </c>
      <c r="L30" s="29" t="s">
        <v>172</v>
      </c>
      <c r="M30" s="25" t="str">
        <f>VLOOKUP(L30,'Équipes-Concessions'!$A$3:$B$129,2)</f>
        <v>Légendes</v>
      </c>
      <c r="N30" s="40"/>
      <c r="O30" s="35"/>
      <c r="P30" t="e">
        <f>VLOOKUP(O30,'Équipes-Concessions'!$A$3:$B$129,2)</f>
        <v>#N/A</v>
      </c>
      <c r="R30" s="8" t="s">
        <v>259</v>
      </c>
      <c r="S30">
        <v>1</v>
      </c>
      <c r="U30" s="8" t="s">
        <v>281</v>
      </c>
      <c r="V30">
        <v>1</v>
      </c>
      <c r="X30" s="8" t="s">
        <v>539</v>
      </c>
      <c r="Y30">
        <v>1</v>
      </c>
      <c r="AA30" s="8" t="s">
        <v>116</v>
      </c>
      <c r="AB30">
        <v>1</v>
      </c>
      <c r="AD30" s="8" t="s">
        <v>136</v>
      </c>
      <c r="AE30">
        <v>1</v>
      </c>
    </row>
    <row r="31" spans="1:39" x14ac:dyDescent="0.3">
      <c r="A31" s="19">
        <v>15</v>
      </c>
      <c r="B31" s="38" t="s">
        <v>19</v>
      </c>
      <c r="C31" s="33" t="s">
        <v>170</v>
      </c>
      <c r="D31" t="str">
        <f>VLOOKUP(C31,'Équipes-Concessions'!$A$3:$B$129,2)</f>
        <v>Régiment</v>
      </c>
      <c r="E31" t="s">
        <v>45</v>
      </c>
      <c r="F31" s="6" t="s">
        <v>168</v>
      </c>
      <c r="G31" t="str">
        <f>VLOOKUP(F31,'Équipes-Concessions'!$A$3:$B$129,2)</f>
        <v>Strikers</v>
      </c>
      <c r="H31" s="38" t="s">
        <v>293</v>
      </c>
      <c r="I31" s="33" t="s">
        <v>167</v>
      </c>
      <c r="J31" t="str">
        <f>VLOOKUP(I31,'Équipes-Concessions'!$A$3:$B$129,2)</f>
        <v>Mystère</v>
      </c>
      <c r="K31" t="s">
        <v>316</v>
      </c>
      <c r="L31" s="6" t="s">
        <v>174</v>
      </c>
      <c r="M31" t="str">
        <f>VLOOKUP(L31,'Équipes-Concessions'!$A$3:$B$129,2)</f>
        <v>Rock'n Roll</v>
      </c>
      <c r="N31" s="38" t="s">
        <v>343</v>
      </c>
      <c r="O31" s="33" t="s">
        <v>165</v>
      </c>
      <c r="P31" t="str">
        <f>VLOOKUP(O31,'Équipes-Concessions'!$A$3:$B$129,2)</f>
        <v>Mulots</v>
      </c>
      <c r="R31" s="8" t="s">
        <v>246</v>
      </c>
      <c r="S31">
        <v>1</v>
      </c>
      <c r="U31" s="8" t="s">
        <v>268</v>
      </c>
      <c r="V31">
        <v>1</v>
      </c>
      <c r="X31" s="8" t="s">
        <v>57</v>
      </c>
      <c r="Y31">
        <v>2</v>
      </c>
      <c r="AA31" s="8" t="s">
        <v>101</v>
      </c>
      <c r="AB31">
        <v>3</v>
      </c>
      <c r="AD31" s="8" t="s">
        <v>340</v>
      </c>
      <c r="AE31">
        <v>1</v>
      </c>
    </row>
    <row r="32" spans="1:39" x14ac:dyDescent="0.3">
      <c r="A32" s="19"/>
      <c r="B32" s="38"/>
      <c r="C32" s="33"/>
      <c r="D32" t="e">
        <f>VLOOKUP(C32,'Équipes-Concessions'!$A$3:$B$129,2)</f>
        <v>#N/A</v>
      </c>
      <c r="G32" t="e">
        <f>VLOOKUP(F32,'Équipes-Concessions'!$A$3:$B$129,2)</f>
        <v>#N/A</v>
      </c>
      <c r="H32" s="38"/>
      <c r="I32" s="33"/>
      <c r="J32" t="e">
        <f>VLOOKUP(I32,'Équipes-Concessions'!$A$3:$B$129,2)</f>
        <v>#N/A</v>
      </c>
      <c r="K32" t="s">
        <v>115</v>
      </c>
      <c r="L32" s="6" t="s">
        <v>176</v>
      </c>
      <c r="M32" t="str">
        <f>VLOOKUP(L32,'Équipes-Concessions'!$A$3:$B$129,2)</f>
        <v>Corsaires</v>
      </c>
      <c r="N32" s="38"/>
      <c r="O32" s="33"/>
      <c r="P32" t="e">
        <f>VLOOKUP(O32,'Équipes-Concessions'!$A$3:$B$129,2)</f>
        <v>#N/A</v>
      </c>
      <c r="R32" s="8" t="s">
        <v>250</v>
      </c>
      <c r="S32">
        <v>1</v>
      </c>
      <c r="U32" s="8" t="s">
        <v>507</v>
      </c>
      <c r="V32">
        <v>1</v>
      </c>
      <c r="X32" s="8" t="s">
        <v>75</v>
      </c>
      <c r="Y32">
        <v>1</v>
      </c>
      <c r="AA32" s="8" t="s">
        <v>564</v>
      </c>
      <c r="AB32">
        <v>1</v>
      </c>
      <c r="AD32" s="8" t="s">
        <v>141</v>
      </c>
      <c r="AE32">
        <v>1</v>
      </c>
    </row>
    <row r="33" spans="1:31" x14ac:dyDescent="0.3">
      <c r="A33" s="22">
        <v>16</v>
      </c>
      <c r="B33" s="39" t="s">
        <v>253</v>
      </c>
      <c r="C33" s="34" t="s">
        <v>151</v>
      </c>
      <c r="D33" s="23" t="str">
        <f>VLOOKUP(C33,'Équipes-Concessions'!$A$3:$B$129,2)</f>
        <v>Calembour</v>
      </c>
      <c r="E33" s="23" t="s">
        <v>47</v>
      </c>
      <c r="F33" s="28" t="s">
        <v>167</v>
      </c>
      <c r="G33" s="23" t="str">
        <f>VLOOKUP(F33,'Équipes-Concessions'!$A$3:$B$129,2)</f>
        <v>Mystère</v>
      </c>
      <c r="H33" s="39" t="s">
        <v>294</v>
      </c>
      <c r="I33" s="34" t="s">
        <v>155</v>
      </c>
      <c r="J33" s="23" t="str">
        <f>VLOOKUP(I33,'Équipes-Concessions'!$A$3:$B$129,2)</f>
        <v>Boys</v>
      </c>
      <c r="K33" s="23" t="s">
        <v>317</v>
      </c>
      <c r="L33" s="28" t="s">
        <v>151</v>
      </c>
      <c r="M33" s="23" t="str">
        <f>VLOOKUP(L33,'Équipes-Concessions'!$A$3:$B$129,2)</f>
        <v>Calembour</v>
      </c>
      <c r="N33" s="39" t="s">
        <v>136</v>
      </c>
      <c r="O33" s="34" t="s">
        <v>173</v>
      </c>
      <c r="P33" t="str">
        <f>VLOOKUP(O33,'Équipes-Concessions'!$A$3:$B$129,2)</f>
        <v>Frontenac</v>
      </c>
      <c r="R33" s="8" t="s">
        <v>565</v>
      </c>
      <c r="S33">
        <v>1</v>
      </c>
      <c r="U33" s="8" t="s">
        <v>276</v>
      </c>
      <c r="V33">
        <v>1</v>
      </c>
      <c r="X33" s="8" t="s">
        <v>304</v>
      </c>
      <c r="Y33">
        <v>3</v>
      </c>
      <c r="AA33" s="8" t="s">
        <v>319</v>
      </c>
      <c r="AB33">
        <v>2</v>
      </c>
      <c r="AD33" s="8" t="s">
        <v>561</v>
      </c>
      <c r="AE33">
        <v>1</v>
      </c>
    </row>
    <row r="34" spans="1:31" x14ac:dyDescent="0.3">
      <c r="A34" s="24"/>
      <c r="B34" s="40"/>
      <c r="C34" s="35"/>
      <c r="D34" s="25" t="e">
        <f>VLOOKUP(C34,'Équipes-Concessions'!$A$3:$B$129,2)</f>
        <v>#N/A</v>
      </c>
      <c r="E34" s="25"/>
      <c r="F34" s="29"/>
      <c r="G34" s="25" t="e">
        <f>VLOOKUP(F34,'Équipes-Concessions'!$A$3:$B$129,2)</f>
        <v>#N/A</v>
      </c>
      <c r="H34" s="40"/>
      <c r="I34" s="35"/>
      <c r="J34" s="25" t="e">
        <f>VLOOKUP(I34,'Équipes-Concessions'!$A$3:$B$129,2)</f>
        <v>#N/A</v>
      </c>
      <c r="K34" s="25" t="s">
        <v>109</v>
      </c>
      <c r="L34" s="29" t="s">
        <v>172</v>
      </c>
      <c r="M34" s="25" t="str">
        <f>VLOOKUP(L34,'Équipes-Concessions'!$A$3:$B$129,2)</f>
        <v>Légendes</v>
      </c>
      <c r="N34" s="40"/>
      <c r="O34" s="35"/>
      <c r="P34" t="e">
        <f>VLOOKUP(O34,'Équipes-Concessions'!$A$3:$B$129,2)</f>
        <v>#N/A</v>
      </c>
      <c r="R34" s="8" t="s">
        <v>260</v>
      </c>
      <c r="S34">
        <v>1</v>
      </c>
      <c r="U34" s="8" t="s">
        <v>555</v>
      </c>
      <c r="V34">
        <v>1</v>
      </c>
      <c r="X34" s="8" t="s">
        <v>297</v>
      </c>
      <c r="Y34">
        <v>2</v>
      </c>
      <c r="AA34" s="8" t="s">
        <v>321</v>
      </c>
      <c r="AB34">
        <v>1</v>
      </c>
      <c r="AD34" s="8" t="s">
        <v>513</v>
      </c>
      <c r="AE34">
        <v>1</v>
      </c>
    </row>
    <row r="35" spans="1:31" x14ac:dyDescent="0.3">
      <c r="A35" s="19">
        <v>17</v>
      </c>
      <c r="B35" s="38" t="s">
        <v>19</v>
      </c>
      <c r="C35" s="33" t="s">
        <v>170</v>
      </c>
      <c r="D35" t="str">
        <f>VLOOKUP(C35,'Équipes-Concessions'!$A$3:$B$129,2)</f>
        <v>Régiment</v>
      </c>
      <c r="E35" t="s">
        <v>42</v>
      </c>
      <c r="F35" s="6" t="s">
        <v>160</v>
      </c>
      <c r="G35" t="str">
        <f>VLOOKUP(F35,'Équipes-Concessions'!$A$3:$B$129,2)</f>
        <v>As</v>
      </c>
      <c r="H35" s="38" t="s">
        <v>68</v>
      </c>
      <c r="I35" s="33" t="s">
        <v>159</v>
      </c>
      <c r="J35" t="str">
        <f>VLOOKUP(I35,'Équipes-Concessions'!$A$3:$B$129,2)</f>
        <v>Hitmen*</v>
      </c>
      <c r="K35" t="s">
        <v>109</v>
      </c>
      <c r="L35" s="6" t="s">
        <v>172</v>
      </c>
      <c r="M35" t="str">
        <f>VLOOKUP(L35,'Équipes-Concessions'!$A$3:$B$129,2)</f>
        <v>Légendes</v>
      </c>
      <c r="N35" s="38" t="s">
        <v>132</v>
      </c>
      <c r="O35" s="33" t="s">
        <v>174</v>
      </c>
      <c r="P35" t="str">
        <f>VLOOKUP(O35,'Équipes-Concessions'!$A$3:$B$129,2)</f>
        <v>Rock'n Roll</v>
      </c>
      <c r="R35" s="8" t="s">
        <v>254</v>
      </c>
      <c r="S35">
        <v>1</v>
      </c>
      <c r="U35" s="8" t="s">
        <v>278</v>
      </c>
      <c r="V35">
        <v>1</v>
      </c>
      <c r="X35" s="8" t="s">
        <v>556</v>
      </c>
      <c r="Y35">
        <v>2</v>
      </c>
      <c r="AA35" s="8" t="s">
        <v>87</v>
      </c>
      <c r="AB35">
        <v>1</v>
      </c>
      <c r="AD35" s="8" t="s">
        <v>512</v>
      </c>
      <c r="AE35">
        <v>1</v>
      </c>
    </row>
    <row r="36" spans="1:31" x14ac:dyDescent="0.3">
      <c r="A36" s="19"/>
      <c r="B36" s="38"/>
      <c r="C36" s="33"/>
      <c r="D36" t="e">
        <f>VLOOKUP(C36,'Équipes-Concessions'!$A$3:$B$129,2)</f>
        <v>#N/A</v>
      </c>
      <c r="G36" t="e">
        <f>VLOOKUP(F36,'Équipes-Concessions'!$A$3:$B$129,2)</f>
        <v>#N/A</v>
      </c>
      <c r="H36" s="38"/>
      <c r="I36" s="33"/>
      <c r="J36" t="e">
        <f>VLOOKUP(I36,'Équipes-Concessions'!$A$3:$B$129,2)</f>
        <v>#N/A</v>
      </c>
      <c r="K36" t="s">
        <v>318</v>
      </c>
      <c r="L36" s="6" t="s">
        <v>155</v>
      </c>
      <c r="M36" t="str">
        <f>VLOOKUP(L36,'Équipes-Concessions'!$A$3:$B$129,2)</f>
        <v>Boys</v>
      </c>
      <c r="N36" s="38"/>
      <c r="O36" s="33"/>
      <c r="P36" t="e">
        <f>VLOOKUP(O36,'Équipes-Concessions'!$A$3:$B$129,2)</f>
        <v>#N/A</v>
      </c>
      <c r="R36" s="8" t="s">
        <v>261</v>
      </c>
      <c r="S36">
        <v>1</v>
      </c>
      <c r="U36" s="8" t="s">
        <v>273</v>
      </c>
      <c r="V36">
        <v>1</v>
      </c>
      <c r="X36" s="8" t="s">
        <v>219</v>
      </c>
      <c r="Y36">
        <v>42</v>
      </c>
      <c r="AA36" s="8" t="s">
        <v>331</v>
      </c>
      <c r="AB36">
        <v>1</v>
      </c>
      <c r="AD36" s="8" t="s">
        <v>338</v>
      </c>
      <c r="AE36">
        <v>1</v>
      </c>
    </row>
    <row r="37" spans="1:31" x14ac:dyDescent="0.3">
      <c r="A37" s="22">
        <v>18</v>
      </c>
      <c r="B37" s="39" t="s">
        <v>253</v>
      </c>
      <c r="C37" s="34" t="s">
        <v>151</v>
      </c>
      <c r="D37" s="23" t="str">
        <f>VLOOKUP(C37,'Équipes-Concessions'!$A$3:$B$129,2)</f>
        <v>Calembour</v>
      </c>
      <c r="E37" s="23" t="s">
        <v>43</v>
      </c>
      <c r="F37" s="28" t="s">
        <v>162</v>
      </c>
      <c r="G37" s="23" t="str">
        <f>VLOOKUP(F37,'Équipes-Concessions'!$A$3:$B$129,2)</f>
        <v>Drakkar</v>
      </c>
      <c r="H37" s="39" t="s">
        <v>75</v>
      </c>
      <c r="I37" s="34" t="s">
        <v>176</v>
      </c>
      <c r="J37" s="23" t="str">
        <f>VLOOKUP(I37,'Équipes-Concessions'!$A$3:$B$129,2)</f>
        <v>Corsaires</v>
      </c>
      <c r="K37" s="23" t="s">
        <v>319</v>
      </c>
      <c r="L37" s="28" t="s">
        <v>155</v>
      </c>
      <c r="M37" s="23" t="str">
        <f>VLOOKUP(L37,'Équipes-Concessions'!$A$3:$B$129,2)</f>
        <v>Boys</v>
      </c>
      <c r="N37" s="39" t="s">
        <v>140</v>
      </c>
      <c r="O37" s="34" t="s">
        <v>167</v>
      </c>
      <c r="P37" t="str">
        <f>VLOOKUP(O37,'Équipes-Concessions'!$A$3:$B$129,2)</f>
        <v>Mystère</v>
      </c>
      <c r="R37" s="8" t="s">
        <v>263</v>
      </c>
      <c r="S37">
        <v>1</v>
      </c>
      <c r="U37" s="8" t="s">
        <v>37</v>
      </c>
      <c r="V37">
        <v>3</v>
      </c>
      <c r="AA37" s="8" t="s">
        <v>330</v>
      </c>
      <c r="AB37">
        <v>1</v>
      </c>
      <c r="AD37" s="8" t="s">
        <v>129</v>
      </c>
      <c r="AE37">
        <v>1</v>
      </c>
    </row>
    <row r="38" spans="1:31" x14ac:dyDescent="0.3">
      <c r="A38" s="24"/>
      <c r="B38" s="40"/>
      <c r="C38" s="35"/>
      <c r="D38" s="25" t="e">
        <f>VLOOKUP(C38,'Équipes-Concessions'!$A$3:$B$129,2)</f>
        <v>#N/A</v>
      </c>
      <c r="E38" s="25"/>
      <c r="F38" s="29"/>
      <c r="G38" s="25" t="e">
        <f>VLOOKUP(F38,'Équipes-Concessions'!$A$3:$B$129,2)</f>
        <v>#N/A</v>
      </c>
      <c r="H38" s="40"/>
      <c r="I38" s="35"/>
      <c r="J38" s="25" t="e">
        <f>VLOOKUP(I38,'Équipes-Concessions'!$A$3:$B$129,2)</f>
        <v>#N/A</v>
      </c>
      <c r="K38" s="25" t="s">
        <v>320</v>
      </c>
      <c r="L38" s="29" t="s">
        <v>156</v>
      </c>
      <c r="M38" s="25" t="str">
        <f>VLOOKUP(L38,'Équipes-Concessions'!$A$3:$B$129,2)</f>
        <v>Sol-Air</v>
      </c>
      <c r="N38" s="40"/>
      <c r="O38" s="35"/>
      <c r="P38" t="e">
        <f>VLOOKUP(O38,'Équipes-Concessions'!$A$3:$B$129,2)</f>
        <v>#N/A</v>
      </c>
      <c r="R38" s="8" t="s">
        <v>262</v>
      </c>
      <c r="S38">
        <v>1</v>
      </c>
      <c r="U38" s="8" t="s">
        <v>49</v>
      </c>
      <c r="V38">
        <v>1</v>
      </c>
      <c r="AA38" s="8" t="s">
        <v>335</v>
      </c>
      <c r="AB38">
        <v>4</v>
      </c>
      <c r="AD38" s="8" t="s">
        <v>350</v>
      </c>
      <c r="AE38">
        <v>1</v>
      </c>
    </row>
    <row r="39" spans="1:31" x14ac:dyDescent="0.3">
      <c r="A39" s="19">
        <v>19</v>
      </c>
      <c r="B39" s="38" t="s">
        <v>254</v>
      </c>
      <c r="C39" s="33" t="s">
        <v>157</v>
      </c>
      <c r="D39" t="str">
        <f>VLOOKUP(C39,'Équipes-Concessions'!$A$3:$B$129,2)</f>
        <v>Aigles</v>
      </c>
      <c r="E39" t="s">
        <v>277</v>
      </c>
      <c r="F39" s="6" t="s">
        <v>162</v>
      </c>
      <c r="G39" t="str">
        <f>VLOOKUP(F39,'Équipes-Concessions'!$A$3:$B$129,2)</f>
        <v>Drakkar</v>
      </c>
      <c r="H39" s="38" t="s">
        <v>295</v>
      </c>
      <c r="I39" s="33" t="s">
        <v>177</v>
      </c>
      <c r="J39" t="str">
        <f>VLOOKUP(I39,'Équipes-Concessions'!$A$3:$B$129,2)</f>
        <v>Frontenac</v>
      </c>
      <c r="K39" t="s">
        <v>321</v>
      </c>
      <c r="L39" s="6" t="s">
        <v>152</v>
      </c>
      <c r="M39" t="str">
        <f>VLOOKUP(L39,'Équipes-Concessions'!$A$3:$B$129,2)</f>
        <v>Chiefs</v>
      </c>
      <c r="N39" s="38" t="s">
        <v>140</v>
      </c>
      <c r="O39" s="33" t="s">
        <v>167</v>
      </c>
      <c r="P39" t="str">
        <f>VLOOKUP(O39,'Équipes-Concessions'!$A$3:$B$129,2)</f>
        <v>Mystère</v>
      </c>
      <c r="R39" s="8" t="s">
        <v>606</v>
      </c>
      <c r="S39">
        <v>1</v>
      </c>
      <c r="U39" s="8" t="s">
        <v>566</v>
      </c>
      <c r="V39">
        <v>1</v>
      </c>
      <c r="AA39" s="8" t="s">
        <v>89</v>
      </c>
      <c r="AB39">
        <v>3</v>
      </c>
      <c r="AD39" s="8" t="s">
        <v>346</v>
      </c>
      <c r="AE39">
        <v>1</v>
      </c>
    </row>
    <row r="40" spans="1:31" x14ac:dyDescent="0.3">
      <c r="A40" s="19"/>
      <c r="B40" s="38"/>
      <c r="C40" s="33"/>
      <c r="D40" t="e">
        <f>VLOOKUP(C40,'Équipes-Concessions'!$A$3:$B$129,2)</f>
        <v>#N/A</v>
      </c>
      <c r="G40" t="e">
        <f>VLOOKUP(F40,'Équipes-Concessions'!$A$3:$B$129,2)</f>
        <v>#N/A</v>
      </c>
      <c r="H40" s="38"/>
      <c r="I40" s="33"/>
      <c r="J40" t="e">
        <f>VLOOKUP(I40,'Équipes-Concessions'!$A$3:$B$129,2)</f>
        <v>#N/A</v>
      </c>
      <c r="K40" t="s">
        <v>322</v>
      </c>
      <c r="L40" s="6" t="s">
        <v>169</v>
      </c>
      <c r="M40" t="str">
        <f>VLOOKUP(L40,'Équipes-Concessions'!$A$3:$B$129,2)</f>
        <v>Gnomes</v>
      </c>
      <c r="N40" s="38"/>
      <c r="O40" s="33"/>
      <c r="P40" t="e">
        <f>VLOOKUP(O40,'Équipes-Concessions'!$A$3:$B$129,2)</f>
        <v>#N/A</v>
      </c>
      <c r="R40" s="8" t="s">
        <v>219</v>
      </c>
      <c r="S40">
        <v>42</v>
      </c>
      <c r="U40" s="8" t="s">
        <v>219</v>
      </c>
      <c r="V40">
        <v>44</v>
      </c>
      <c r="AA40" s="8" t="s">
        <v>313</v>
      </c>
      <c r="AB40">
        <v>1</v>
      </c>
      <c r="AD40" s="8" t="s">
        <v>219</v>
      </c>
      <c r="AE40">
        <v>43</v>
      </c>
    </row>
    <row r="41" spans="1:31" x14ac:dyDescent="0.3">
      <c r="A41" s="22">
        <v>20</v>
      </c>
      <c r="B41" s="39" t="s">
        <v>22</v>
      </c>
      <c r="C41" s="34" t="s">
        <v>155</v>
      </c>
      <c r="D41" s="23" t="str">
        <f>VLOOKUP(C41,'Équipes-Concessions'!$A$3:$B$129,2)</f>
        <v>Boys</v>
      </c>
      <c r="E41" s="23" t="s">
        <v>45</v>
      </c>
      <c r="F41" s="28" t="s">
        <v>149</v>
      </c>
      <c r="G41" s="23" t="str">
        <f>VLOOKUP(F41,'Équipes-Concessions'!$A$3:$B$129,2)</f>
        <v>Strikers</v>
      </c>
      <c r="H41" s="39" t="s">
        <v>70</v>
      </c>
      <c r="I41" s="34" t="s">
        <v>155</v>
      </c>
      <c r="J41" s="23" t="str">
        <f>VLOOKUP(I41,'Équipes-Concessions'!$A$3:$B$129,2)</f>
        <v>Boys</v>
      </c>
      <c r="K41" s="23" t="s">
        <v>114</v>
      </c>
      <c r="L41" s="28" t="s">
        <v>156</v>
      </c>
      <c r="M41" s="23" t="str">
        <f>VLOOKUP(L41,'Équipes-Concessions'!$A$3:$B$129,2)</f>
        <v>Sol-Air</v>
      </c>
      <c r="N41" s="39" t="s">
        <v>141</v>
      </c>
      <c r="O41" s="34" t="s">
        <v>149</v>
      </c>
      <c r="P41" t="str">
        <f>VLOOKUP(O41,'Équipes-Concessions'!$A$3:$B$129,2)</f>
        <v>Strikers</v>
      </c>
      <c r="AA41" s="8" t="s">
        <v>334</v>
      </c>
      <c r="AB41">
        <v>1</v>
      </c>
    </row>
    <row r="42" spans="1:31" x14ac:dyDescent="0.3">
      <c r="A42" s="24"/>
      <c r="B42" s="40"/>
      <c r="C42" s="35"/>
      <c r="D42" s="25" t="e">
        <f>VLOOKUP(C42,'Équipes-Concessions'!$A$3:$B$129,2)</f>
        <v>#N/A</v>
      </c>
      <c r="E42" s="25"/>
      <c r="F42" s="29"/>
      <c r="G42" s="25" t="e">
        <f>VLOOKUP(F42,'Équipes-Concessions'!$A$3:$B$129,2)</f>
        <v>#N/A</v>
      </c>
      <c r="H42" s="40"/>
      <c r="I42" s="35"/>
      <c r="J42" s="25" t="e">
        <f>VLOOKUP(I42,'Équipes-Concessions'!$A$3:$B$129,2)</f>
        <v>#N/A</v>
      </c>
      <c r="K42" s="25" t="s">
        <v>323</v>
      </c>
      <c r="L42" s="29" t="s">
        <v>172</v>
      </c>
      <c r="M42" s="25" t="str">
        <f>VLOOKUP(L42,'Équipes-Concessions'!$A$3:$B$129,2)</f>
        <v>Légendes</v>
      </c>
      <c r="N42" s="40"/>
      <c r="O42" s="35"/>
      <c r="P42" t="e">
        <f>VLOOKUP(O42,'Équipes-Concessions'!$A$3:$B$129,2)</f>
        <v>#N/A</v>
      </c>
      <c r="AA42" s="8" t="s">
        <v>103</v>
      </c>
      <c r="AB42">
        <v>1</v>
      </c>
    </row>
    <row r="43" spans="1:31" x14ac:dyDescent="0.3">
      <c r="A43" s="19">
        <v>21</v>
      </c>
      <c r="B43" s="38" t="s">
        <v>255</v>
      </c>
      <c r="C43" s="33" t="s">
        <v>210</v>
      </c>
      <c r="D43" t="str">
        <f>VLOOKUP(C43,'Équipes-Concessions'!$A$3:$B$129,2)</f>
        <v>Corsaires</v>
      </c>
      <c r="E43" t="s">
        <v>49</v>
      </c>
      <c r="F43" s="6" t="s">
        <v>149</v>
      </c>
      <c r="G43" t="str">
        <f>VLOOKUP(F43,'Équipes-Concessions'!$A$3:$B$129,2)</f>
        <v>Strikers</v>
      </c>
      <c r="H43" s="38" t="s">
        <v>296</v>
      </c>
      <c r="I43" s="33" t="s">
        <v>149</v>
      </c>
      <c r="J43" t="str">
        <f>VLOOKUP(I43,'Équipes-Concessions'!$A$3:$B$129,2)</f>
        <v>Strikers</v>
      </c>
      <c r="K43" t="s">
        <v>324</v>
      </c>
      <c r="L43" s="6" t="s">
        <v>177</v>
      </c>
      <c r="M43" t="str">
        <f>VLOOKUP(L43,'Équipes-Concessions'!$A$3:$B$129,2)</f>
        <v>Frontenac</v>
      </c>
      <c r="N43" s="38" t="s">
        <v>347</v>
      </c>
      <c r="O43" s="33" t="s">
        <v>180</v>
      </c>
      <c r="P43" t="str">
        <f>VLOOKUP(O43,'Équipes-Concessions'!$A$3:$B$129,2)</f>
        <v>Mulots</v>
      </c>
      <c r="AA43" s="8" t="s">
        <v>118</v>
      </c>
      <c r="AB43">
        <v>2</v>
      </c>
    </row>
    <row r="44" spans="1:31" x14ac:dyDescent="0.3">
      <c r="A44" s="19"/>
      <c r="B44" s="38"/>
      <c r="C44" s="33"/>
      <c r="D44" t="e">
        <f>VLOOKUP(C44,'Équipes-Concessions'!$A$3:$B$129,2)</f>
        <v>#N/A</v>
      </c>
      <c r="G44" t="e">
        <f>VLOOKUP(F44,'Équipes-Concessions'!$A$3:$B$129,2)</f>
        <v>#N/A</v>
      </c>
      <c r="H44" s="38"/>
      <c r="I44" s="33"/>
      <c r="J44" t="e">
        <f>VLOOKUP(I44,'Équipes-Concessions'!$A$3:$B$129,2)</f>
        <v>#N/A</v>
      </c>
      <c r="K44" t="s">
        <v>325</v>
      </c>
      <c r="L44" s="6" t="s">
        <v>156</v>
      </c>
      <c r="M44" t="str">
        <f>VLOOKUP(L44,'Équipes-Concessions'!$A$3:$B$129,2)</f>
        <v>Sol-Air</v>
      </c>
      <c r="N44" s="38"/>
      <c r="O44" s="33"/>
      <c r="P44" t="e">
        <f>VLOOKUP(O44,'Équipes-Concessions'!$A$3:$B$129,2)</f>
        <v>#N/A</v>
      </c>
      <c r="AA44" s="8" t="s">
        <v>243</v>
      </c>
      <c r="AB44">
        <v>3</v>
      </c>
    </row>
    <row r="45" spans="1:31" x14ac:dyDescent="0.3">
      <c r="A45" s="22">
        <v>22</v>
      </c>
      <c r="B45" s="39" t="s">
        <v>256</v>
      </c>
      <c r="C45" s="34" t="s">
        <v>154</v>
      </c>
      <c r="D45" s="23" t="str">
        <f>VLOOKUP(C45,'Équipes-Concessions'!$A$3:$B$129,2)</f>
        <v>Moines</v>
      </c>
      <c r="E45" s="23" t="s">
        <v>278</v>
      </c>
      <c r="F45" s="28" t="s">
        <v>159</v>
      </c>
      <c r="G45" s="23" t="str">
        <f>VLOOKUP(F45,'Équipes-Concessions'!$A$3:$B$129,2)</f>
        <v>Hitmen*</v>
      </c>
      <c r="H45" s="39" t="s">
        <v>72</v>
      </c>
      <c r="I45" s="34" t="s">
        <v>167</v>
      </c>
      <c r="J45" s="23" t="str">
        <f>VLOOKUP(I45,'Équipes-Concessions'!$A$3:$B$129,2)</f>
        <v>Mystère</v>
      </c>
      <c r="K45" s="23" t="s">
        <v>326</v>
      </c>
      <c r="L45" s="28" t="s">
        <v>151</v>
      </c>
      <c r="M45" s="23" t="str">
        <f>VLOOKUP(L45,'Équipes-Concessions'!$A$3:$B$129,2)</f>
        <v>Calembour</v>
      </c>
      <c r="N45" s="39" t="s">
        <v>348</v>
      </c>
      <c r="O45" s="34" t="s">
        <v>152</v>
      </c>
      <c r="P45" t="str">
        <f>VLOOKUP(O45,'Équipes-Concessions'!$A$3:$B$129,2)</f>
        <v>Chiefs</v>
      </c>
      <c r="AA45" s="8" t="s">
        <v>316</v>
      </c>
      <c r="AB45">
        <v>2</v>
      </c>
    </row>
    <row r="46" spans="1:31" x14ac:dyDescent="0.3">
      <c r="A46" s="24"/>
      <c r="B46" s="40"/>
      <c r="C46" s="35"/>
      <c r="D46" s="25" t="e">
        <f>VLOOKUP(C46,'Équipes-Concessions'!$A$3:$B$129,2)</f>
        <v>#N/A</v>
      </c>
      <c r="E46" s="25"/>
      <c r="F46" s="29"/>
      <c r="G46" s="25" t="e">
        <f>VLOOKUP(F46,'Équipes-Concessions'!$A$3:$B$129,2)</f>
        <v>#N/A</v>
      </c>
      <c r="H46" s="40"/>
      <c r="I46" s="35"/>
      <c r="J46" s="25" t="e">
        <f>VLOOKUP(I46,'Équipes-Concessions'!$A$3:$B$129,2)</f>
        <v>#N/A</v>
      </c>
      <c r="K46" s="25" t="s">
        <v>319</v>
      </c>
      <c r="L46" s="29" t="s">
        <v>180</v>
      </c>
      <c r="M46" s="25" t="str">
        <f>VLOOKUP(L46,'Équipes-Concessions'!$A$3:$B$129,2)</f>
        <v>Mulots</v>
      </c>
      <c r="N46" s="40"/>
      <c r="O46" s="35"/>
      <c r="P46" t="e">
        <f>VLOOKUP(O46,'Équipes-Concessions'!$A$3:$B$129,2)</f>
        <v>#N/A</v>
      </c>
      <c r="AA46" s="8" t="s">
        <v>327</v>
      </c>
      <c r="AB46">
        <v>1</v>
      </c>
    </row>
    <row r="47" spans="1:31" x14ac:dyDescent="0.3">
      <c r="A47" s="19">
        <v>23</v>
      </c>
      <c r="B47" s="38" t="s">
        <v>23</v>
      </c>
      <c r="C47" s="33" t="s">
        <v>160</v>
      </c>
      <c r="D47" t="str">
        <f>VLOOKUP(C47,'Équipes-Concessions'!$A$3:$B$129,2)</f>
        <v>As</v>
      </c>
      <c r="E47" t="s">
        <v>46</v>
      </c>
      <c r="F47" s="6" t="s">
        <v>166</v>
      </c>
      <c r="G47" t="str">
        <f>VLOOKUP(F47,'Équipes-Concessions'!$A$3:$B$129,2)</f>
        <v>Braves</v>
      </c>
      <c r="H47" s="38" t="s">
        <v>297</v>
      </c>
      <c r="I47" s="33" t="s">
        <v>159</v>
      </c>
      <c r="J47" t="str">
        <f>VLOOKUP(I47,'Équipes-Concessions'!$A$3:$B$129,2)</f>
        <v>Hitmen*</v>
      </c>
      <c r="K47" t="s">
        <v>326</v>
      </c>
      <c r="L47" s="6" t="s">
        <v>151</v>
      </c>
      <c r="M47" t="str">
        <f>VLOOKUP(L47,'Équipes-Concessions'!$A$3:$B$129,2)</f>
        <v>Calembour</v>
      </c>
      <c r="N47" s="38" t="s">
        <v>349</v>
      </c>
      <c r="O47" s="33" t="s">
        <v>160</v>
      </c>
      <c r="P47" t="str">
        <f>VLOOKUP(O47,'Équipes-Concessions'!$A$3:$B$129,2)</f>
        <v>As</v>
      </c>
      <c r="AA47" s="8" t="s">
        <v>326</v>
      </c>
      <c r="AB47">
        <v>2</v>
      </c>
    </row>
    <row r="48" spans="1:31" x14ac:dyDescent="0.3">
      <c r="A48" s="19"/>
      <c r="B48" s="38"/>
      <c r="C48" s="33"/>
      <c r="D48" t="e">
        <f>VLOOKUP(C48,'Équipes-Concessions'!$A$3:$B$129,2)</f>
        <v>#N/A</v>
      </c>
      <c r="G48" t="e">
        <f>VLOOKUP(F48,'Équipes-Concessions'!$A$3:$B$129,2)</f>
        <v>#N/A</v>
      </c>
      <c r="H48" s="38"/>
      <c r="I48" s="33"/>
      <c r="J48" t="e">
        <f>VLOOKUP(I48,'Équipes-Concessions'!$A$3:$B$129,2)</f>
        <v>#N/A</v>
      </c>
      <c r="K48" t="s">
        <v>316</v>
      </c>
      <c r="L48" s="6" t="s">
        <v>210</v>
      </c>
      <c r="M48" t="str">
        <f>VLOOKUP(L48,'Équipes-Concessions'!$A$3:$B$129,2)</f>
        <v>Corsaires</v>
      </c>
      <c r="N48" s="38"/>
      <c r="O48" s="33"/>
      <c r="P48" t="e">
        <f>VLOOKUP(O48,'Équipes-Concessions'!$A$3:$B$129,2)</f>
        <v>#N/A</v>
      </c>
      <c r="AA48" s="8" t="s">
        <v>90</v>
      </c>
      <c r="AB48">
        <v>1</v>
      </c>
    </row>
    <row r="49" spans="1:28" x14ac:dyDescent="0.3">
      <c r="A49" s="22">
        <v>24</v>
      </c>
      <c r="B49" s="39" t="s">
        <v>29</v>
      </c>
      <c r="C49" s="34" t="s">
        <v>179</v>
      </c>
      <c r="D49" s="23" t="str">
        <f>VLOOKUP(C49,'Équipes-Concessions'!$A$3:$B$129,2)</f>
        <v>Kraken</v>
      </c>
      <c r="E49" s="23" t="s">
        <v>279</v>
      </c>
      <c r="F49" s="28" t="s">
        <v>181</v>
      </c>
      <c r="G49" s="23" t="str">
        <f>VLOOKUP(F49,'Équipes-Concessions'!$A$3:$B$129,2)</f>
        <v>Corsaires</v>
      </c>
      <c r="H49" s="39" t="s">
        <v>298</v>
      </c>
      <c r="I49" s="34" t="s">
        <v>163</v>
      </c>
      <c r="J49" s="23" t="str">
        <f>VLOOKUP(I49,'Équipes-Concessions'!$A$3:$B$129,2)</f>
        <v>Red Devils*</v>
      </c>
      <c r="K49" s="23" t="s">
        <v>327</v>
      </c>
      <c r="L49" s="28" t="s">
        <v>151</v>
      </c>
      <c r="M49" s="23" t="str">
        <f>VLOOKUP(L49,'Équipes-Concessions'!$A$3:$B$129,2)</f>
        <v>Calembour</v>
      </c>
      <c r="N49" s="39" t="s">
        <v>348</v>
      </c>
      <c r="O49" s="34" t="s">
        <v>152</v>
      </c>
      <c r="P49" t="str">
        <f>VLOOKUP(O49,'Équipes-Concessions'!$A$3:$B$129,2)</f>
        <v>Chiefs</v>
      </c>
      <c r="AA49" s="8" t="s">
        <v>86</v>
      </c>
      <c r="AB49">
        <v>2</v>
      </c>
    </row>
    <row r="50" spans="1:28" x14ac:dyDescent="0.3">
      <c r="A50" s="24"/>
      <c r="B50" s="40"/>
      <c r="C50" s="35"/>
      <c r="D50" s="25" t="e">
        <f>VLOOKUP(C50,'Équipes-Concessions'!$A$3:$B$129,2)</f>
        <v>#N/A</v>
      </c>
      <c r="E50" s="25"/>
      <c r="F50" s="29"/>
      <c r="G50" s="25" t="e">
        <f>VLOOKUP(F50,'Équipes-Concessions'!$A$3:$B$129,2)</f>
        <v>#N/A</v>
      </c>
      <c r="H50" s="40"/>
      <c r="I50" s="35"/>
      <c r="J50" s="25" t="e">
        <f>VLOOKUP(I50,'Équipes-Concessions'!$A$3:$B$129,2)</f>
        <v>#N/A</v>
      </c>
      <c r="K50" s="25" t="s">
        <v>101</v>
      </c>
      <c r="L50" s="29" t="s">
        <v>177</v>
      </c>
      <c r="M50" s="25" t="str">
        <f>VLOOKUP(L50,'Équipes-Concessions'!$A$3:$B$129,2)</f>
        <v>Frontenac</v>
      </c>
      <c r="N50" s="40"/>
      <c r="O50" s="35"/>
      <c r="P50" t="e">
        <f>VLOOKUP(O50,'Équipes-Concessions'!$A$3:$B$129,2)</f>
        <v>#N/A</v>
      </c>
      <c r="AA50" s="8" t="s">
        <v>325</v>
      </c>
      <c r="AB50">
        <v>2</v>
      </c>
    </row>
    <row r="51" spans="1:28" x14ac:dyDescent="0.3">
      <c r="A51" s="19">
        <v>25</v>
      </c>
      <c r="B51" s="38" t="s">
        <v>257</v>
      </c>
      <c r="C51" s="33" t="s">
        <v>167</v>
      </c>
      <c r="D51" t="str">
        <f>VLOOKUP(C51,'Équipes-Concessions'!$A$3:$B$129,2)</f>
        <v>Mystère</v>
      </c>
      <c r="E51" t="s">
        <v>280</v>
      </c>
      <c r="F51" s="6" t="s">
        <v>180</v>
      </c>
      <c r="G51" t="str">
        <f>VLOOKUP(F51,'Équipes-Concessions'!$A$3:$B$129,2)</f>
        <v>Mulots</v>
      </c>
      <c r="H51" s="38" t="s">
        <v>299</v>
      </c>
      <c r="I51" s="33" t="s">
        <v>159</v>
      </c>
      <c r="J51" t="str">
        <f>VLOOKUP(I51,'Équipes-Concessions'!$A$3:$B$129,2)</f>
        <v>Hitmen*</v>
      </c>
      <c r="K51" t="s">
        <v>328</v>
      </c>
      <c r="L51" s="6" t="s">
        <v>179</v>
      </c>
      <c r="M51" t="str">
        <f>VLOOKUP(L51,'Équipes-Concessions'!$A$3:$B$129,2)</f>
        <v>Kraken</v>
      </c>
      <c r="N51" s="38" t="s">
        <v>350</v>
      </c>
      <c r="O51" s="33" t="s">
        <v>185</v>
      </c>
      <c r="P51" t="str">
        <f>VLOOKUP(O51,'Équipes-Concessions'!$A$3:$B$129,2)</f>
        <v>Rock'n Roll</v>
      </c>
      <c r="AA51" s="8" t="s">
        <v>317</v>
      </c>
      <c r="AB51">
        <v>1</v>
      </c>
    </row>
    <row r="52" spans="1:28" x14ac:dyDescent="0.3">
      <c r="A52" s="19"/>
      <c r="B52" s="38"/>
      <c r="C52" s="33"/>
      <c r="D52" t="e">
        <f>VLOOKUP(C52,'Équipes-Concessions'!$A$3:$B$129,2)</f>
        <v>#N/A</v>
      </c>
      <c r="G52" t="e">
        <f>VLOOKUP(F52,'Équipes-Concessions'!$A$3:$B$129,2)</f>
        <v>#N/A</v>
      </c>
      <c r="H52" s="38"/>
      <c r="I52" s="33"/>
      <c r="J52" t="e">
        <f>VLOOKUP(I52,'Équipes-Concessions'!$A$3:$B$129,2)</f>
        <v>#N/A</v>
      </c>
      <c r="K52" t="s">
        <v>118</v>
      </c>
      <c r="L52" s="6" t="s">
        <v>157</v>
      </c>
      <c r="M52" t="str">
        <f>VLOOKUP(L52,'Équipes-Concessions'!$A$3:$B$129,2)</f>
        <v>Aigles</v>
      </c>
      <c r="N52" s="38"/>
      <c r="O52" s="33"/>
      <c r="P52" t="e">
        <f>VLOOKUP(O52,'Équipes-Concessions'!$A$3:$B$129,2)</f>
        <v>#N/A</v>
      </c>
      <c r="AA52" s="8" t="s">
        <v>333</v>
      </c>
      <c r="AB52">
        <v>1</v>
      </c>
    </row>
    <row r="53" spans="1:28" x14ac:dyDescent="0.3">
      <c r="A53" s="22">
        <v>26</v>
      </c>
      <c r="B53" s="39" t="s">
        <v>258</v>
      </c>
      <c r="C53" s="34" t="s">
        <v>170</v>
      </c>
      <c r="D53" s="23" t="str">
        <f>VLOOKUP(C53,'Équipes-Concessions'!$A$3:$B$129,2)</f>
        <v>Régiment</v>
      </c>
      <c r="E53" s="23" t="s">
        <v>279</v>
      </c>
      <c r="F53" s="28" t="s">
        <v>181</v>
      </c>
      <c r="G53" s="23" t="str">
        <f>VLOOKUP(F53,'Équipes-Concessions'!$A$3:$B$129,2)</f>
        <v>Corsaires</v>
      </c>
      <c r="H53" s="39" t="s">
        <v>300</v>
      </c>
      <c r="I53" s="34" t="s">
        <v>175</v>
      </c>
      <c r="J53" s="23" t="str">
        <f>VLOOKUP(I53,'Équipes-Concessions'!$A$3:$B$129,2)</f>
        <v>Seigneurs</v>
      </c>
      <c r="K53" s="23" t="s">
        <v>329</v>
      </c>
      <c r="L53" s="28" t="s">
        <v>155</v>
      </c>
      <c r="M53" s="23" t="str">
        <f>VLOOKUP(L53,'Équipes-Concessions'!$A$3:$B$129,2)</f>
        <v>Boys</v>
      </c>
      <c r="N53" s="39" t="s">
        <v>144</v>
      </c>
      <c r="O53" s="34" t="s">
        <v>151</v>
      </c>
      <c r="P53" t="str">
        <f>VLOOKUP(O53,'Équipes-Concessions'!$A$3:$B$129,2)</f>
        <v>Calembour</v>
      </c>
      <c r="AA53" s="8" t="s">
        <v>306</v>
      </c>
      <c r="AB53">
        <v>1</v>
      </c>
    </row>
    <row r="54" spans="1:28" x14ac:dyDescent="0.3">
      <c r="A54" s="24"/>
      <c r="B54" s="40"/>
      <c r="C54" s="35"/>
      <c r="D54" s="25" t="e">
        <f>VLOOKUP(C54,'Équipes-Concessions'!$A$3:$B$129,2)</f>
        <v>#N/A</v>
      </c>
      <c r="E54" s="25"/>
      <c r="F54" s="29"/>
      <c r="G54" s="25" t="e">
        <f>VLOOKUP(F54,'Équipes-Concessions'!$A$3:$B$129,2)</f>
        <v>#N/A</v>
      </c>
      <c r="H54" s="40"/>
      <c r="I54" s="35"/>
      <c r="J54" s="25" t="e">
        <f>VLOOKUP(I54,'Équipes-Concessions'!$A$3:$B$129,2)</f>
        <v>#N/A</v>
      </c>
      <c r="K54" s="25" t="s">
        <v>116</v>
      </c>
      <c r="L54" s="29" t="s">
        <v>170</v>
      </c>
      <c r="M54" s="25" t="str">
        <f>VLOOKUP(L54,'Équipes-Concessions'!$A$3:$B$129,2)</f>
        <v>Régiment</v>
      </c>
      <c r="N54" s="40"/>
      <c r="O54" s="35"/>
      <c r="P54" t="e">
        <f>VLOOKUP(O54,'Équipes-Concessions'!$A$3:$B$129,2)</f>
        <v>#N/A</v>
      </c>
      <c r="AA54" s="8" t="s">
        <v>509</v>
      </c>
      <c r="AB54">
        <v>2</v>
      </c>
    </row>
    <row r="55" spans="1:28" x14ac:dyDescent="0.3">
      <c r="A55" s="19">
        <v>27</v>
      </c>
      <c r="B55" s="38" t="s">
        <v>259</v>
      </c>
      <c r="C55" s="33" t="s">
        <v>151</v>
      </c>
      <c r="D55" t="str">
        <f>VLOOKUP(C55,'Équipes-Concessions'!$A$3:$B$129,2)</f>
        <v>Calembour</v>
      </c>
      <c r="E55" t="s">
        <v>281</v>
      </c>
      <c r="F55" s="6" t="s">
        <v>167</v>
      </c>
      <c r="G55" t="str">
        <f>VLOOKUP(F55,'Équipes-Concessions'!$A$3:$B$129,2)</f>
        <v>Mystère</v>
      </c>
      <c r="H55" s="38" t="s">
        <v>301</v>
      </c>
      <c r="I55" s="33" t="s">
        <v>154</v>
      </c>
      <c r="J55" t="str">
        <f>VLOOKUP(I55,'Équipes-Concessions'!$A$3:$B$129,2)</f>
        <v>Moines</v>
      </c>
      <c r="K55" t="s">
        <v>325</v>
      </c>
      <c r="L55" s="6" t="s">
        <v>152</v>
      </c>
      <c r="M55" t="str">
        <f>VLOOKUP(L55,'Équipes-Concessions'!$A$3:$B$129,2)</f>
        <v>Chiefs</v>
      </c>
      <c r="N55" s="38" t="s">
        <v>351</v>
      </c>
      <c r="O55" s="33" t="s">
        <v>170</v>
      </c>
      <c r="P55" t="str">
        <f>VLOOKUP(O55,'Équipes-Concessions'!$A$3:$B$129,2)</f>
        <v>Régiment</v>
      </c>
      <c r="AA55" s="8" t="s">
        <v>328</v>
      </c>
      <c r="AB55">
        <v>1</v>
      </c>
    </row>
    <row r="56" spans="1:28" x14ac:dyDescent="0.3">
      <c r="A56" s="19"/>
      <c r="B56" s="38"/>
      <c r="C56" s="33"/>
      <c r="D56" t="e">
        <f>VLOOKUP(C56,'Équipes-Concessions'!$A$3:$B$129,2)</f>
        <v>#N/A</v>
      </c>
      <c r="G56" t="e">
        <f>VLOOKUP(F56,'Équipes-Concessions'!$A$3:$B$129,2)</f>
        <v>#N/A</v>
      </c>
      <c r="H56" s="38"/>
      <c r="I56" s="33"/>
      <c r="J56" t="e">
        <f>VLOOKUP(I56,'Équipes-Concessions'!$A$3:$B$129,2)</f>
        <v>#N/A</v>
      </c>
      <c r="K56" t="s">
        <v>330</v>
      </c>
      <c r="L56" s="6" t="s">
        <v>180</v>
      </c>
      <c r="M56" t="str">
        <f>VLOOKUP(L56,'Équipes-Concessions'!$A$3:$B$129,2)</f>
        <v>Mulots</v>
      </c>
      <c r="N56" s="38"/>
      <c r="O56" s="33"/>
      <c r="P56" t="e">
        <f>VLOOKUP(O56,'Équipes-Concessions'!$A$3:$B$129,2)</f>
        <v>#N/A</v>
      </c>
      <c r="AA56" s="8" t="s">
        <v>115</v>
      </c>
      <c r="AB56">
        <v>1</v>
      </c>
    </row>
    <row r="57" spans="1:28" x14ac:dyDescent="0.3">
      <c r="A57" s="22">
        <v>28</v>
      </c>
      <c r="B57" s="39" t="s">
        <v>260</v>
      </c>
      <c r="C57" s="34" t="s">
        <v>162</v>
      </c>
      <c r="D57" s="23" t="str">
        <f>VLOOKUP(C57,'Équipes-Concessions'!$A$3:$B$129,2)</f>
        <v>Drakkar</v>
      </c>
      <c r="E57" s="23" t="s">
        <v>282</v>
      </c>
      <c r="F57" s="28" t="s">
        <v>183</v>
      </c>
      <c r="G57" s="23" t="str">
        <f>VLOOKUP(F57,'Équipes-Concessions'!$A$3:$B$129,2)</f>
        <v>Légendes</v>
      </c>
      <c r="H57" s="39" t="s">
        <v>297</v>
      </c>
      <c r="I57" s="34" t="s">
        <v>159</v>
      </c>
      <c r="J57" s="23" t="str">
        <f>VLOOKUP(I57,'Équipes-Concessions'!$A$3:$B$129,2)</f>
        <v>Hitmen*</v>
      </c>
      <c r="K57" s="23" t="s">
        <v>118</v>
      </c>
      <c r="L57" s="28" t="s">
        <v>182</v>
      </c>
      <c r="M57" s="23" t="str">
        <f>VLOOKUP(L57,'Équipes-Concessions'!$A$3:$B$129,2)</f>
        <v>Aigles</v>
      </c>
      <c r="N57" s="39" t="s">
        <v>352</v>
      </c>
      <c r="O57" s="34" t="s">
        <v>180</v>
      </c>
      <c r="P57" t="str">
        <f>VLOOKUP(O57,'Équipes-Concessions'!$A$3:$B$129,2)</f>
        <v>Mulots</v>
      </c>
      <c r="AA57" s="8" t="s">
        <v>308</v>
      </c>
      <c r="AB57">
        <v>1</v>
      </c>
    </row>
    <row r="58" spans="1:28" x14ac:dyDescent="0.3">
      <c r="A58" s="24"/>
      <c r="B58" s="40"/>
      <c r="C58" s="35"/>
      <c r="D58" s="25" t="e">
        <f>VLOOKUP(C58,'Équipes-Concessions'!$A$3:$B$129,2)</f>
        <v>#N/A</v>
      </c>
      <c r="E58" s="25"/>
      <c r="F58" s="29"/>
      <c r="G58" s="25" t="e">
        <f>VLOOKUP(F58,'Équipes-Concessions'!$A$3:$B$129,2)</f>
        <v>#N/A</v>
      </c>
      <c r="H58" s="40"/>
      <c r="I58" s="35"/>
      <c r="J58" s="25" t="e">
        <f>VLOOKUP(I58,'Équipes-Concessions'!$A$3:$B$129,2)</f>
        <v>#N/A</v>
      </c>
      <c r="K58" s="25" t="s">
        <v>103</v>
      </c>
      <c r="L58" s="29" t="s">
        <v>167</v>
      </c>
      <c r="M58" s="25" t="str">
        <f>VLOOKUP(L58,'Équipes-Concessions'!$A$3:$B$129,2)</f>
        <v>Mystère</v>
      </c>
      <c r="N58" s="40"/>
      <c r="O58" s="35"/>
      <c r="P58" t="e">
        <f>VLOOKUP(O58,'Équipes-Concessions'!$A$3:$B$129,2)</f>
        <v>#N/A</v>
      </c>
      <c r="AA58" s="8" t="s">
        <v>323</v>
      </c>
      <c r="AB58">
        <v>1</v>
      </c>
    </row>
    <row r="59" spans="1:28" x14ac:dyDescent="0.3">
      <c r="A59" s="19">
        <v>29</v>
      </c>
      <c r="B59" s="38" t="s">
        <v>261</v>
      </c>
      <c r="C59" s="33" t="s">
        <v>185</v>
      </c>
      <c r="D59" t="str">
        <f>VLOOKUP(C59,'Équipes-Concessions'!$A$3:$B$129,2)</f>
        <v>Rock'n Roll</v>
      </c>
      <c r="E59" t="s">
        <v>51</v>
      </c>
      <c r="F59" s="6" t="s">
        <v>149</v>
      </c>
      <c r="G59" t="str">
        <f>VLOOKUP(F59,'Équipes-Concessions'!$A$3:$B$129,2)</f>
        <v>Strikers</v>
      </c>
      <c r="H59" s="38" t="s">
        <v>78</v>
      </c>
      <c r="I59" s="33" t="s">
        <v>151</v>
      </c>
      <c r="J59" t="str">
        <f>VLOOKUP(I59,'Équipes-Concessions'!$A$3:$B$129,2)</f>
        <v>Calembour</v>
      </c>
      <c r="K59" t="s">
        <v>123</v>
      </c>
      <c r="L59" s="6" t="s">
        <v>170</v>
      </c>
      <c r="M59" t="str">
        <f>VLOOKUP(L59,'Équipes-Concessions'!$A$3:$B$129,2)</f>
        <v>Régiment</v>
      </c>
      <c r="N59" s="38" t="s">
        <v>353</v>
      </c>
      <c r="O59" s="33" t="s">
        <v>159</v>
      </c>
      <c r="P59" t="str">
        <f>VLOOKUP(O59,'Équipes-Concessions'!$A$3:$B$129,2)</f>
        <v>Hitmen*</v>
      </c>
      <c r="AA59" s="8" t="s">
        <v>567</v>
      </c>
      <c r="AB59">
        <v>1</v>
      </c>
    </row>
    <row r="60" spans="1:28" x14ac:dyDescent="0.3">
      <c r="A60" s="19"/>
      <c r="B60" s="38"/>
      <c r="C60" s="33"/>
      <c r="D60" t="e">
        <f>VLOOKUP(C60,'Équipes-Concessions'!$A$3:$B$129,2)</f>
        <v>#N/A</v>
      </c>
      <c r="E60" t="s">
        <v>55</v>
      </c>
      <c r="F60" s="6" t="s">
        <v>151</v>
      </c>
      <c r="G60" t="str">
        <f>VLOOKUP(F60,'Équipes-Concessions'!$A$3:$B$129,2)</f>
        <v>Calembour</v>
      </c>
      <c r="H60" s="38"/>
      <c r="I60" s="33"/>
      <c r="J60" t="e">
        <f>VLOOKUP(I60,'Équipes-Concessions'!$A$3:$B$129,2)</f>
        <v>#N/A</v>
      </c>
      <c r="K60" t="s">
        <v>331</v>
      </c>
      <c r="L60" s="6" t="s">
        <v>206</v>
      </c>
      <c r="M60" t="str">
        <f>VLOOKUP(L60,'Équipes-Concessions'!$A$3:$B$129,2)</f>
        <v>Moufettes*</v>
      </c>
      <c r="N60" s="38"/>
      <c r="O60" s="33"/>
      <c r="P60" t="e">
        <f>VLOOKUP(O60,'Équipes-Concessions'!$A$3:$B$129,2)</f>
        <v>#N/A</v>
      </c>
      <c r="AA60" s="8" t="s">
        <v>94</v>
      </c>
      <c r="AB60">
        <v>1</v>
      </c>
    </row>
    <row r="61" spans="1:28" x14ac:dyDescent="0.3">
      <c r="A61" s="22">
        <v>30</v>
      </c>
      <c r="B61" s="39" t="s">
        <v>262</v>
      </c>
      <c r="C61" s="34" t="s">
        <v>163</v>
      </c>
      <c r="D61" s="23" t="str">
        <f>VLOOKUP(C61,'Équipes-Concessions'!$A$3:$B$129,2)</f>
        <v>Red Devils*</v>
      </c>
      <c r="E61" s="23" t="s">
        <v>283</v>
      </c>
      <c r="F61" s="28" t="s">
        <v>191</v>
      </c>
      <c r="G61" s="23" t="str">
        <f>VLOOKUP(F61,'Équipes-Concessions'!$A$3:$B$129,2)</f>
        <v>Légendes</v>
      </c>
      <c r="H61" s="39" t="s">
        <v>302</v>
      </c>
      <c r="I61" s="34" t="s">
        <v>151</v>
      </c>
      <c r="J61" s="23" t="str">
        <f>VLOOKUP(I61,'Équipes-Concessions'!$A$3:$B$129,2)</f>
        <v>Calembour</v>
      </c>
      <c r="K61" s="23" t="s">
        <v>329</v>
      </c>
      <c r="L61" s="28" t="s">
        <v>155</v>
      </c>
      <c r="M61" s="23" t="str">
        <f>VLOOKUP(L61,'Équipes-Concessions'!$A$3:$B$129,2)</f>
        <v>Boys</v>
      </c>
      <c r="N61" s="39" t="s">
        <v>354</v>
      </c>
      <c r="O61" s="34" t="s">
        <v>166</v>
      </c>
      <c r="P61" t="str">
        <f>VLOOKUP(O61,'Équipes-Concessions'!$A$3:$B$129,2)</f>
        <v>Braves</v>
      </c>
      <c r="AA61" s="8" t="s">
        <v>312</v>
      </c>
      <c r="AB61">
        <v>1</v>
      </c>
    </row>
    <row r="62" spans="1:28" x14ac:dyDescent="0.3">
      <c r="A62" s="24"/>
      <c r="B62" s="40"/>
      <c r="C62" s="35"/>
      <c r="D62" s="25" t="e">
        <f>VLOOKUP(C62,'Équipes-Concessions'!$A$3:$B$129,2)</f>
        <v>#N/A</v>
      </c>
      <c r="E62" s="25"/>
      <c r="F62" s="29"/>
      <c r="G62" s="25" t="e">
        <f>VLOOKUP(F62,'Équipes-Concessions'!$A$3:$B$129,2)</f>
        <v>#N/A</v>
      </c>
      <c r="H62" s="40"/>
      <c r="I62" s="35"/>
      <c r="J62" s="25" t="e">
        <f>VLOOKUP(I62,'Équipes-Concessions'!$A$3:$B$129,2)</f>
        <v>#N/A</v>
      </c>
      <c r="K62" s="25" t="s">
        <v>509</v>
      </c>
      <c r="L62" s="29" t="s">
        <v>185</v>
      </c>
      <c r="M62" s="25" t="str">
        <f>VLOOKUP(L62,'Équipes-Concessions'!$A$3:$B$129,2)</f>
        <v>Rock'n Roll</v>
      </c>
      <c r="N62" s="40"/>
      <c r="O62" s="35"/>
      <c r="P62" t="e">
        <f>VLOOKUP(O62,'Équipes-Concessions'!$A$3:$B$129,2)</f>
        <v>#N/A</v>
      </c>
      <c r="AA62" s="8" t="s">
        <v>219</v>
      </c>
      <c r="AB62">
        <v>83</v>
      </c>
    </row>
    <row r="63" spans="1:28" x14ac:dyDescent="0.3">
      <c r="A63" s="19">
        <v>31</v>
      </c>
      <c r="B63" s="38" t="s">
        <v>263</v>
      </c>
      <c r="C63" s="33" t="s">
        <v>185</v>
      </c>
      <c r="D63" t="str">
        <f>VLOOKUP(C63,'Équipes-Concessions'!$A$3:$B$129,2)</f>
        <v>Rock'n Roll</v>
      </c>
      <c r="E63" t="s">
        <v>284</v>
      </c>
      <c r="F63" s="6" t="s">
        <v>175</v>
      </c>
      <c r="G63" t="str">
        <f>VLOOKUP(F63,'Équipes-Concessions'!$A$3:$B$129,2)</f>
        <v>Seigneurs</v>
      </c>
      <c r="H63" s="38" t="s">
        <v>303</v>
      </c>
      <c r="I63" s="33" t="s">
        <v>163</v>
      </c>
      <c r="J63" t="str">
        <f>VLOOKUP(I63,'Équipes-Concessions'!$A$3:$B$129,2)</f>
        <v>Red Devils*</v>
      </c>
      <c r="K63" t="s">
        <v>101</v>
      </c>
      <c r="L63" s="6" t="s">
        <v>177</v>
      </c>
      <c r="M63" t="str">
        <f>VLOOKUP(L63,'Équipes-Concessions'!$A$3:$B$129,2)</f>
        <v>Frontenac</v>
      </c>
      <c r="N63" s="38" t="s">
        <v>513</v>
      </c>
      <c r="O63" s="33" t="s">
        <v>163</v>
      </c>
      <c r="P63" t="str">
        <f>VLOOKUP(O63,'Équipes-Concessions'!$A$3:$B$129,2)</f>
        <v>Red Devils*</v>
      </c>
    </row>
    <row r="64" spans="1:28" x14ac:dyDescent="0.3">
      <c r="A64" s="19"/>
      <c r="B64" s="38"/>
      <c r="C64" s="33"/>
      <c r="D64" t="e">
        <f>VLOOKUP(C64,'Équipes-Concessions'!$A$3:$B$129,2)</f>
        <v>#N/A</v>
      </c>
      <c r="G64" t="e">
        <f>VLOOKUP(F64,'Équipes-Concessions'!$A$3:$B$129,2)</f>
        <v>#N/A</v>
      </c>
      <c r="H64" s="38"/>
      <c r="I64" s="33"/>
      <c r="J64" t="e">
        <f>VLOOKUP(I64,'Équipes-Concessions'!$A$3:$B$129,2)</f>
        <v>#N/A</v>
      </c>
      <c r="K64" t="s">
        <v>120</v>
      </c>
      <c r="L64" s="6" t="s">
        <v>151</v>
      </c>
      <c r="M64" t="str">
        <f>VLOOKUP(L64,'Équipes-Concessions'!$A$3:$B$129,2)</f>
        <v>Calembour</v>
      </c>
      <c r="N64" s="38"/>
      <c r="O64" s="33"/>
      <c r="P64" t="e">
        <f>VLOOKUP(O64,'Équipes-Concessions'!$A$3:$B$129,2)</f>
        <v>#N/A</v>
      </c>
    </row>
    <row r="65" spans="1:16" x14ac:dyDescent="0.3">
      <c r="A65" s="22">
        <v>32</v>
      </c>
      <c r="B65" s="39" t="s">
        <v>264</v>
      </c>
      <c r="C65" s="34" t="s">
        <v>175</v>
      </c>
      <c r="D65" s="23" t="str">
        <f>VLOOKUP(C65,'Équipes-Concessions'!$A$3:$B$129,2)</f>
        <v>Seigneurs</v>
      </c>
      <c r="E65" s="23" t="s">
        <v>285</v>
      </c>
      <c r="F65" s="28" t="s">
        <v>166</v>
      </c>
      <c r="G65" s="23" t="str">
        <f>VLOOKUP(F65,'Équipes-Concessions'!$A$3:$B$129,2)</f>
        <v>Braves</v>
      </c>
      <c r="H65" s="39" t="s">
        <v>302</v>
      </c>
      <c r="I65" s="34" t="s">
        <v>151</v>
      </c>
      <c r="J65" s="23" t="str">
        <f>VLOOKUP(I65,'Équipes-Concessions'!$A$3:$B$129,2)</f>
        <v>Calembour</v>
      </c>
      <c r="K65" s="23" t="s">
        <v>332</v>
      </c>
      <c r="L65" s="28" t="s">
        <v>177</v>
      </c>
      <c r="M65" s="23" t="str">
        <f>VLOOKUP(L65,'Équipes-Concessions'!$A$3:$B$129,2)</f>
        <v>Frontenac</v>
      </c>
      <c r="N65" s="39" t="s">
        <v>513</v>
      </c>
      <c r="O65" s="34" t="s">
        <v>163</v>
      </c>
      <c r="P65" t="str">
        <f>VLOOKUP(O65,'Équipes-Concessions'!$A$3:$B$129,2)</f>
        <v>Red Devils*</v>
      </c>
    </row>
    <row r="66" spans="1:16" x14ac:dyDescent="0.3">
      <c r="A66" s="24"/>
      <c r="B66" s="40"/>
      <c r="C66" s="35"/>
      <c r="D66" s="25" t="e">
        <f>VLOOKUP(C66,'Équipes-Concessions'!$A$3:$B$129,2)</f>
        <v>#N/A</v>
      </c>
      <c r="E66" s="25"/>
      <c r="F66" s="29"/>
      <c r="G66" s="25" t="e">
        <f>VLOOKUP(F66,'Équipes-Concessions'!$A$3:$B$129,2)</f>
        <v>#N/A</v>
      </c>
      <c r="H66" s="40"/>
      <c r="I66" s="35"/>
      <c r="J66" s="25" t="e">
        <f>VLOOKUP(I66,'Équipes-Concessions'!$A$3:$B$129,2)</f>
        <v>#N/A</v>
      </c>
      <c r="K66" s="25" t="s">
        <v>101</v>
      </c>
      <c r="L66" s="29" t="s">
        <v>177</v>
      </c>
      <c r="M66" s="25" t="str">
        <f>VLOOKUP(L66,'Équipes-Concessions'!$A$3:$B$129,2)</f>
        <v>Frontenac</v>
      </c>
      <c r="N66" s="40"/>
      <c r="O66" s="35"/>
      <c r="P66" t="e">
        <f>VLOOKUP(O66,'Équipes-Concessions'!$A$3:$B$129,2)</f>
        <v>#N/A</v>
      </c>
    </row>
    <row r="67" spans="1:16" x14ac:dyDescent="0.3">
      <c r="A67" s="19">
        <v>33</v>
      </c>
      <c r="B67" s="38" t="s">
        <v>265</v>
      </c>
      <c r="C67" s="33" t="s">
        <v>162</v>
      </c>
      <c r="D67" t="str">
        <f>VLOOKUP(C67,'Équipes-Concessions'!$A$3:$B$129,2)</f>
        <v>Drakkar</v>
      </c>
      <c r="E67" t="s">
        <v>284</v>
      </c>
      <c r="F67" s="6" t="s">
        <v>175</v>
      </c>
      <c r="G67" t="str">
        <f>VLOOKUP(F67,'Équipes-Concessions'!$A$3:$B$129,2)</f>
        <v>Seigneurs</v>
      </c>
      <c r="H67" s="38" t="s">
        <v>304</v>
      </c>
      <c r="I67" s="33" t="s">
        <v>197</v>
      </c>
      <c r="J67" t="str">
        <f>VLOOKUP(I67,'Équipes-Concessions'!$A$3:$B$129,2)</f>
        <v>Spearows</v>
      </c>
      <c r="K67" t="s">
        <v>333</v>
      </c>
      <c r="L67" s="6" t="s">
        <v>151</v>
      </c>
      <c r="M67" t="str">
        <f>VLOOKUP(L67,'Équipes-Concessions'!$A$3:$B$129,2)</f>
        <v>Calembour</v>
      </c>
      <c r="N67" s="38" t="s">
        <v>511</v>
      </c>
      <c r="O67" s="33" t="s">
        <v>201</v>
      </c>
      <c r="P67" t="str">
        <f>VLOOKUP(O67,'Équipes-Concessions'!$A$3:$B$129,2)</f>
        <v>Corsaires</v>
      </c>
    </row>
    <row r="68" spans="1:16" x14ac:dyDescent="0.3">
      <c r="A68" s="19"/>
      <c r="B68" s="38"/>
      <c r="C68" s="33"/>
      <c r="D68" t="e">
        <f>VLOOKUP(C68,'Équipes-Concessions'!$A$3:$B$129,2)</f>
        <v>#N/A</v>
      </c>
      <c r="G68" t="e">
        <f>VLOOKUP(F68,'Équipes-Concessions'!$A$3:$B$129,2)</f>
        <v>#N/A</v>
      </c>
      <c r="H68" s="38"/>
      <c r="I68" s="33"/>
      <c r="J68" t="e">
        <f>VLOOKUP(I68,'Équipes-Concessions'!$A$3:$B$129,2)</f>
        <v>#N/A</v>
      </c>
      <c r="K68" t="s">
        <v>334</v>
      </c>
      <c r="L68" s="6" t="s">
        <v>163</v>
      </c>
      <c r="M68" t="str">
        <f>VLOOKUP(L68,'Équipes-Concessions'!$A$3:$B$129,2)</f>
        <v>Red Devils*</v>
      </c>
      <c r="N68" s="38"/>
      <c r="O68" s="33"/>
      <c r="P68" t="e">
        <f>VLOOKUP(O68,'Équipes-Concessions'!$A$3:$B$129,2)</f>
        <v>#N/A</v>
      </c>
    </row>
    <row r="69" spans="1:16" x14ac:dyDescent="0.3">
      <c r="A69" s="22">
        <v>34</v>
      </c>
      <c r="B69" s="39" t="s">
        <v>266</v>
      </c>
      <c r="C69" s="34" t="s">
        <v>151</v>
      </c>
      <c r="D69" s="23" t="str">
        <f>VLOOKUP(C69,'Équipes-Concessions'!$A$3:$B$129,2)</f>
        <v>Calembour</v>
      </c>
      <c r="E69" s="23" t="s">
        <v>286</v>
      </c>
      <c r="F69" s="28" t="s">
        <v>182</v>
      </c>
      <c r="G69" s="23" t="str">
        <f>VLOOKUP(F69,'Équipes-Concessions'!$A$3:$B$129,2)</f>
        <v>Aigles</v>
      </c>
      <c r="H69" s="39" t="s">
        <v>304</v>
      </c>
      <c r="I69" s="34" t="s">
        <v>197</v>
      </c>
      <c r="J69" s="23" t="str">
        <f>VLOOKUP(I69,'Équipes-Concessions'!$A$3:$B$129,2)</f>
        <v>Spearows</v>
      </c>
      <c r="K69" s="23" t="s">
        <v>243</v>
      </c>
      <c r="L69" s="28" t="s">
        <v>179</v>
      </c>
      <c r="M69" s="23" t="str">
        <f>VLOOKUP(L69,'Équipes-Concessions'!$A$3:$B$129,2)</f>
        <v>Kraken</v>
      </c>
      <c r="N69" s="39" t="s">
        <v>511</v>
      </c>
      <c r="O69" s="34" t="s">
        <v>201</v>
      </c>
      <c r="P69" t="str">
        <f>VLOOKUP(O69,'Équipes-Concessions'!$A$3:$B$129,2)</f>
        <v>Corsaires</v>
      </c>
    </row>
    <row r="70" spans="1:16" x14ac:dyDescent="0.3">
      <c r="A70" s="24"/>
      <c r="B70" s="40"/>
      <c r="C70" s="35"/>
      <c r="D70" s="25" t="e">
        <f>VLOOKUP(C70,'Équipes-Concessions'!$A$3:$B$129,2)</f>
        <v>#N/A</v>
      </c>
      <c r="E70" s="25"/>
      <c r="F70" s="29"/>
      <c r="G70" s="25" t="e">
        <f>VLOOKUP(F70,'Équipes-Concessions'!$A$3:$B$129,2)</f>
        <v>#N/A</v>
      </c>
      <c r="H70" s="40"/>
      <c r="I70" s="35"/>
      <c r="J70" s="25" t="e">
        <f>VLOOKUP(I70,'Équipes-Concessions'!$A$3:$B$129,2)</f>
        <v>#N/A</v>
      </c>
      <c r="K70" s="25" t="s">
        <v>335</v>
      </c>
      <c r="L70" s="29" t="s">
        <v>184</v>
      </c>
      <c r="M70" s="25" t="str">
        <f>VLOOKUP(L70,'Équipes-Concessions'!$A$3:$B$129,2)</f>
        <v>Gnomes</v>
      </c>
      <c r="N70" s="40"/>
      <c r="O70" s="35"/>
      <c r="P70" t="e">
        <f>VLOOKUP(O70,'Équipes-Concessions'!$A$3:$B$129,2)</f>
        <v>#N/A</v>
      </c>
    </row>
    <row r="71" spans="1:16" x14ac:dyDescent="0.3">
      <c r="A71" s="19">
        <v>35</v>
      </c>
      <c r="B71" s="38" t="s">
        <v>267</v>
      </c>
      <c r="C71" s="33" t="s">
        <v>167</v>
      </c>
      <c r="D71" t="str">
        <f>VLOOKUP(C71,'Équipes-Concessions'!$A$3:$B$129,2)</f>
        <v>Mystère</v>
      </c>
      <c r="E71" t="s">
        <v>287</v>
      </c>
      <c r="F71" s="6" t="s">
        <v>166</v>
      </c>
      <c r="G71" t="str">
        <f>VLOOKUP(F71,'Équipes-Concessions'!$A$3:$B$129,2)</f>
        <v>Braves</v>
      </c>
      <c r="H71" s="38" t="s">
        <v>304</v>
      </c>
      <c r="I71" s="33" t="s">
        <v>197</v>
      </c>
      <c r="J71" t="str">
        <f>VLOOKUP(I71,'Équipes-Concessions'!$A$3:$B$129,2)</f>
        <v>Spearows</v>
      </c>
      <c r="K71" t="s">
        <v>243</v>
      </c>
      <c r="L71" s="6" t="s">
        <v>179</v>
      </c>
      <c r="M71" t="str">
        <f>VLOOKUP(L71,'Équipes-Concessions'!$A$3:$B$129,2)</f>
        <v>Kraken</v>
      </c>
      <c r="N71" s="38" t="s">
        <v>356</v>
      </c>
      <c r="O71" s="33" t="s">
        <v>151</v>
      </c>
      <c r="P71" t="str">
        <f>VLOOKUP(O71,'Équipes-Concessions'!$A$3:$B$129,2)</f>
        <v>Calembour</v>
      </c>
    </row>
    <row r="72" spans="1:16" x14ac:dyDescent="0.3">
      <c r="A72" s="20"/>
      <c r="B72" s="41"/>
      <c r="C72" s="36"/>
      <c r="D72" s="21" t="e">
        <f>VLOOKUP(C72,'Équipes-Concessions'!$A$3:$B$129,2)</f>
        <v>#N/A</v>
      </c>
      <c r="E72" s="21"/>
      <c r="F72" s="30"/>
      <c r="G72" s="21" t="e">
        <f>VLOOKUP(F72,'Équipes-Concessions'!$A$3:$B$129,2)</f>
        <v>#N/A</v>
      </c>
      <c r="H72" s="41"/>
      <c r="I72" s="36"/>
      <c r="J72" s="21" t="e">
        <f>VLOOKUP(I72,'Équipes-Concessions'!$A$3:$B$129,2)</f>
        <v>#N/A</v>
      </c>
      <c r="K72" s="21" t="s">
        <v>610</v>
      </c>
      <c r="L72" s="30" t="s">
        <v>177</v>
      </c>
      <c r="M72" s="21" t="str">
        <f>VLOOKUP(L72,'Équipes-Concessions'!$A$3:$B$129,2)</f>
        <v>Frontenac</v>
      </c>
      <c r="N72" s="41"/>
      <c r="O72" s="36"/>
      <c r="P72" t="e">
        <f>VLOOKUP(O72,'Équipes-Concessions'!$A$3:$B$129,2)</f>
        <v>#N/A</v>
      </c>
    </row>
    <row r="73" spans="1:16" x14ac:dyDescent="0.3">
      <c r="A73" s="22">
        <v>36</v>
      </c>
      <c r="B73" s="39" t="s">
        <v>506</v>
      </c>
      <c r="C73" s="34" t="s">
        <v>177</v>
      </c>
      <c r="D73" s="23" t="str">
        <f>VLOOKUP(C73,'Équipes-Concessions'!$A$3:$B$129,2)</f>
        <v>Frontenac</v>
      </c>
      <c r="E73" s="23" t="s">
        <v>507</v>
      </c>
      <c r="F73" s="28" t="s">
        <v>185</v>
      </c>
      <c r="G73" s="23" t="str">
        <f>VLOOKUP(F73,'Équipes-Concessions'!$A$3:$B$129,2)</f>
        <v>Rock'n Roll</v>
      </c>
      <c r="H73" s="39" t="s">
        <v>508</v>
      </c>
      <c r="I73" s="34" t="s">
        <v>167</v>
      </c>
      <c r="J73" s="23" t="str">
        <f>VLOOKUP(I73,'Équipes-Concessions'!$A$3:$B$129,2)</f>
        <v>Mystère</v>
      </c>
      <c r="K73" s="23" t="s">
        <v>335</v>
      </c>
      <c r="L73" s="28" t="s">
        <v>184</v>
      </c>
      <c r="M73" s="23" t="str">
        <f>VLOOKUP(L73,'Équipes-Concessions'!$A$3:$B$129,2)</f>
        <v>Gnomes</v>
      </c>
      <c r="N73" s="39" t="s">
        <v>510</v>
      </c>
      <c r="O73" s="34" t="s">
        <v>185</v>
      </c>
      <c r="P73" t="str">
        <f>VLOOKUP(O73,'Équipes-Concessions'!$A$3:$B$129,2)</f>
        <v>Rock'n Roll</v>
      </c>
    </row>
    <row r="74" spans="1:16" x14ac:dyDescent="0.3">
      <c r="A74" s="24"/>
      <c r="B74" s="40"/>
      <c r="C74" s="35"/>
      <c r="D74" s="25" t="e">
        <f>VLOOKUP(C74,'Équipes-Concessions'!$A$3:$B$129,2)</f>
        <v>#N/A</v>
      </c>
      <c r="E74" s="25"/>
      <c r="F74" s="29"/>
      <c r="G74" s="25" t="e">
        <f>VLOOKUP(F74,'Équipes-Concessions'!$A$3:$B$129,2)</f>
        <v>#N/A</v>
      </c>
      <c r="H74" s="40"/>
      <c r="I74" s="35"/>
      <c r="J74" s="25" t="e">
        <f>VLOOKUP(I74,'Équipes-Concessions'!$A$3:$B$129,2)</f>
        <v>#N/A</v>
      </c>
      <c r="K74" s="25" t="s">
        <v>509</v>
      </c>
      <c r="L74" s="29" t="s">
        <v>185</v>
      </c>
      <c r="M74" s="25" t="str">
        <f>VLOOKUP(L74,'Équipes-Concessions'!$A$3:$B$129,2)</f>
        <v>Rock'n Roll</v>
      </c>
      <c r="N74" s="40"/>
      <c r="O74" s="35"/>
      <c r="P74" t="e">
        <f>VLOOKUP(O74,'Équipes-Concessions'!$A$3:$B$129,2)</f>
        <v>#N/A</v>
      </c>
    </row>
    <row r="75" spans="1:16" x14ac:dyDescent="0.3">
      <c r="A75" s="19">
        <v>37</v>
      </c>
      <c r="B75" s="38" t="s">
        <v>549</v>
      </c>
      <c r="C75" s="33" t="s">
        <v>155</v>
      </c>
      <c r="D75" t="str">
        <f>VLOOKUP(C75,'Équipes-Concessions'!$A$3:$B$129,2)</f>
        <v>Boys</v>
      </c>
      <c r="E75" t="s">
        <v>550</v>
      </c>
      <c r="F75" s="6" t="s">
        <v>149</v>
      </c>
      <c r="G75" t="str">
        <f>VLOOKUP(F75,'Équipes-Concessions'!$A$3:$B$129,2)</f>
        <v>Strikers</v>
      </c>
      <c r="H75" s="38" t="s">
        <v>302</v>
      </c>
      <c r="I75" s="33" t="s">
        <v>166</v>
      </c>
      <c r="J75" t="str">
        <f>VLOOKUP(I75,'Équipes-Concessions'!$A$3:$B$129,2)</f>
        <v>Braves</v>
      </c>
      <c r="K75" t="s">
        <v>551</v>
      </c>
      <c r="L75" s="6" t="s">
        <v>182</v>
      </c>
      <c r="M75" t="str">
        <f>VLOOKUP(L75,'Équipes-Concessions'!$A$3:$B$129,2)</f>
        <v>Aigles</v>
      </c>
      <c r="N75" s="38" t="s">
        <v>229</v>
      </c>
      <c r="O75" s="33" t="s">
        <v>179</v>
      </c>
      <c r="P75" t="str">
        <f>VLOOKUP(O75,'Équipes-Concessions'!$A$3:$B$129,2)</f>
        <v>Kraken</v>
      </c>
    </row>
    <row r="76" spans="1:16" x14ac:dyDescent="0.3">
      <c r="A76" s="19"/>
      <c r="B76" s="38"/>
      <c r="C76" s="33"/>
      <c r="D76" t="e">
        <f>VLOOKUP(C76,'Équipes-Concessions'!$A$3:$B$129,2)</f>
        <v>#N/A</v>
      </c>
      <c r="G76" t="e">
        <f>VLOOKUP(F76,'Équipes-Concessions'!$A$3:$B$129,2)</f>
        <v>#N/A</v>
      </c>
      <c r="H76" s="38"/>
      <c r="I76" s="33"/>
      <c r="J76" t="e">
        <f>VLOOKUP(I76,'Équipes-Concessions'!$A$3:$B$129,2)</f>
        <v>#N/A</v>
      </c>
      <c r="K76" s="21" t="s">
        <v>552</v>
      </c>
      <c r="L76" s="6" t="s">
        <v>185</v>
      </c>
      <c r="M76" t="str">
        <f>VLOOKUP(L76,'Équipes-Concessions'!$A$3:$B$129,2)</f>
        <v>Rock'n Roll</v>
      </c>
      <c r="N76" s="38"/>
      <c r="O76" s="33"/>
      <c r="P76" t="e">
        <f>VLOOKUP(O76,'Équipes-Concessions'!$A$3:$B$129,2)</f>
        <v>#N/A</v>
      </c>
    </row>
    <row r="77" spans="1:16" x14ac:dyDescent="0.3">
      <c r="A77" s="22">
        <v>38</v>
      </c>
      <c r="B77" s="39" t="s">
        <v>553</v>
      </c>
      <c r="C77" s="34" t="s">
        <v>184</v>
      </c>
      <c r="D77" s="23" t="str">
        <f>VLOOKUP(C77,'Équipes-Concessions'!$A$3:$B$129,2)</f>
        <v>Gnomes</v>
      </c>
      <c r="E77" s="23" t="s">
        <v>554</v>
      </c>
      <c r="F77" s="28" t="s">
        <v>167</v>
      </c>
      <c r="G77" s="23" t="str">
        <f>VLOOKUP(F77,'Équipes-Concessions'!$A$3:$B$129,2)</f>
        <v>Mystère</v>
      </c>
      <c r="H77" s="39" t="s">
        <v>556</v>
      </c>
      <c r="I77" s="34" t="s">
        <v>521</v>
      </c>
      <c r="J77" s="23" t="str">
        <f>VLOOKUP(I77,'Équipes-Concessions'!$A$3:$B$129,2)</f>
        <v>Corsaires</v>
      </c>
      <c r="K77" s="23" t="s">
        <v>534</v>
      </c>
      <c r="L77" s="28" t="s">
        <v>535</v>
      </c>
      <c r="M77" s="23" t="str">
        <f>VLOOKUP(L77,'Équipes-Concessions'!$A$3:$B$129,2)</f>
        <v>Drakkar</v>
      </c>
      <c r="N77" s="39" t="s">
        <v>510</v>
      </c>
      <c r="O77" s="34" t="s">
        <v>185</v>
      </c>
      <c r="P77" t="str">
        <f>VLOOKUP(O77,'Équipes-Concessions'!$A$3:$B$129,2)</f>
        <v>Rock'n Roll</v>
      </c>
    </row>
    <row r="78" spans="1:16" x14ac:dyDescent="0.3">
      <c r="A78" s="45"/>
      <c r="B78" s="46"/>
      <c r="C78" s="47"/>
      <c r="D78" s="43"/>
      <c r="E78" s="43" t="s">
        <v>555</v>
      </c>
      <c r="F78" s="44" t="s">
        <v>175</v>
      </c>
      <c r="G78" s="43"/>
      <c r="H78" s="46"/>
      <c r="I78" s="47"/>
      <c r="J78" s="43"/>
      <c r="K78" s="43" t="s">
        <v>335</v>
      </c>
      <c r="L78" s="44" t="s">
        <v>184</v>
      </c>
      <c r="M78" s="43"/>
      <c r="N78" s="46"/>
      <c r="O78" s="47"/>
    </row>
    <row r="79" spans="1:16" x14ac:dyDescent="0.3">
      <c r="A79" s="24"/>
      <c r="B79" s="40"/>
      <c r="C79" s="35"/>
      <c r="D79" s="25" t="e">
        <f>VLOOKUP(C79,'Équipes-Concessions'!$A$3:$B$129,2)</f>
        <v>#N/A</v>
      </c>
      <c r="E79" s="40"/>
      <c r="F79" s="35"/>
      <c r="G79" s="25" t="str">
        <f>VLOOKUP(F78,'Équipes-Concessions'!$A$3:$B$129,2)</f>
        <v>Seigneurs</v>
      </c>
      <c r="H79" s="40"/>
      <c r="I79" s="35"/>
      <c r="J79" s="25" t="e">
        <f>VLOOKUP(I79,'Équipes-Concessions'!$A$3:$B$129,2)</f>
        <v>#N/A</v>
      </c>
      <c r="K79" s="25" t="s">
        <v>540</v>
      </c>
      <c r="L79" s="29" t="s">
        <v>156</v>
      </c>
      <c r="M79" s="25" t="str">
        <f>VLOOKUP(L79,'Équipes-Concessions'!$A$3:$B$129,2)</f>
        <v>Sol-Air</v>
      </c>
      <c r="N79" s="40"/>
      <c r="O79" s="35"/>
      <c r="P79" t="e">
        <f>VLOOKUP(O79,'Équipes-Concessions'!$A$3:$B$129,2)</f>
        <v>#N/A</v>
      </c>
    </row>
    <row r="80" spans="1:16" x14ac:dyDescent="0.3">
      <c r="A80" s="19">
        <v>39</v>
      </c>
      <c r="B80" s="38" t="s">
        <v>557</v>
      </c>
      <c r="C80" s="33" t="s">
        <v>558</v>
      </c>
      <c r="D80" t="str">
        <f>VLOOKUP(C80,'Équipes-Concessions'!$A$3:$B$129,2)</f>
        <v>Kraken</v>
      </c>
      <c r="E80" t="s">
        <v>559</v>
      </c>
      <c r="F80" s="6" t="s">
        <v>180</v>
      </c>
      <c r="G80" t="str">
        <f>VLOOKUP(F80,'Équipes-Concessions'!$A$3:$B$129,2)</f>
        <v>Mulots</v>
      </c>
      <c r="H80" s="38" t="s">
        <v>560</v>
      </c>
      <c r="I80" s="33" t="s">
        <v>166</v>
      </c>
      <c r="J80" t="str">
        <f>VLOOKUP(I80,'Équipes-Concessions'!$A$3:$B$129,2)</f>
        <v>Braves</v>
      </c>
      <c r="K80" t="s">
        <v>540</v>
      </c>
      <c r="L80" s="6" t="s">
        <v>156</v>
      </c>
      <c r="M80" t="str">
        <f>VLOOKUP(L80,'Équipes-Concessions'!$A$3:$B$129,2)</f>
        <v>Sol-Air</v>
      </c>
      <c r="N80" s="38" t="s">
        <v>561</v>
      </c>
      <c r="O80" s="33" t="s">
        <v>182</v>
      </c>
      <c r="P80" t="str">
        <f>VLOOKUP(O80,'Équipes-Concessions'!$A$3:$B$129,2)</f>
        <v>Aigles</v>
      </c>
    </row>
    <row r="81" spans="1:16" x14ac:dyDescent="0.3">
      <c r="A81" s="19"/>
      <c r="B81" s="38"/>
      <c r="C81" s="33"/>
      <c r="D81" t="e">
        <f>VLOOKUP(C81,'Équipes-Concessions'!$A$3:$B$129,2)</f>
        <v>#N/A</v>
      </c>
      <c r="G81" t="e">
        <f>VLOOKUP(F81,'Équipes-Concessions'!$A$3:$B$129,2)</f>
        <v>#N/A</v>
      </c>
      <c r="H81" s="38"/>
      <c r="I81" s="33"/>
      <c r="J81" t="e">
        <f>VLOOKUP(I81,'Équipes-Concessions'!$A$3:$B$129,2)</f>
        <v>#N/A</v>
      </c>
      <c r="K81" s="38" t="s">
        <v>243</v>
      </c>
      <c r="L81" s="6" t="s">
        <v>185</v>
      </c>
      <c r="M81" t="str">
        <f>VLOOKUP(L81,'Équipes-Concessions'!$A$3:$B$129,2)</f>
        <v>Rock'n Roll</v>
      </c>
      <c r="N81" s="38"/>
      <c r="O81" s="33"/>
      <c r="P81" t="e">
        <f>VLOOKUP(O81,'Équipes-Concessions'!$A$3:$B$129,2)</f>
        <v>#N/A</v>
      </c>
    </row>
    <row r="82" spans="1:16" x14ac:dyDescent="0.3">
      <c r="A82" s="22">
        <v>40</v>
      </c>
      <c r="B82" s="39" t="s">
        <v>606</v>
      </c>
      <c r="C82" s="34" t="s">
        <v>562</v>
      </c>
      <c r="D82" s="23" t="str">
        <f>VLOOKUP(C82,'Équipes-Concessions'!$A$3:$B$129,2)</f>
        <v>Calembour</v>
      </c>
      <c r="E82" s="23" t="s">
        <v>530</v>
      </c>
      <c r="F82" s="28" t="s">
        <v>151</v>
      </c>
      <c r="G82" s="23" t="str">
        <f>VLOOKUP(F82,'Équipes-Concessions'!$A$3:$B$129,2)</f>
        <v>Calembour</v>
      </c>
      <c r="H82" s="39" t="s">
        <v>563</v>
      </c>
      <c r="I82" s="34" t="s">
        <v>197</v>
      </c>
      <c r="J82" s="23" t="str">
        <f>VLOOKUP(I82,'Équipes-Concessions'!$A$3:$B$129,2)</f>
        <v>Spearows</v>
      </c>
      <c r="K82" s="23" t="s">
        <v>335</v>
      </c>
      <c r="L82" s="28" t="s">
        <v>184</v>
      </c>
      <c r="M82" s="23" t="str">
        <f>VLOOKUP(L82,'Équipes-Concessions'!$A$3:$B$129,2)</f>
        <v>Gnomes</v>
      </c>
      <c r="N82" s="39" t="s">
        <v>500</v>
      </c>
      <c r="O82" s="34" t="s">
        <v>562</v>
      </c>
      <c r="P82" t="str">
        <f>VLOOKUP(O82,'Équipes-Concessions'!$A$3:$B$129,2)</f>
        <v>Calembour</v>
      </c>
    </row>
    <row r="83" spans="1:16" x14ac:dyDescent="0.3">
      <c r="A83" s="24"/>
      <c r="B83" s="40"/>
      <c r="C83" s="35"/>
      <c r="D83" s="25" t="e">
        <f>VLOOKUP(C83,'Équipes-Concessions'!$A$3:$B$129,2)</f>
        <v>#N/A</v>
      </c>
      <c r="E83" s="25"/>
      <c r="F83" s="29"/>
      <c r="G83" s="25" t="e">
        <f>VLOOKUP(F83,'Équipes-Concessions'!$A$3:$B$129,2)</f>
        <v>#N/A</v>
      </c>
      <c r="H83" s="40"/>
      <c r="I83" s="35"/>
      <c r="J83" s="25" t="e">
        <f>VLOOKUP(I83,'Équipes-Concessions'!$A$3:$B$129,2)</f>
        <v>#N/A</v>
      </c>
      <c r="K83" s="25" t="s">
        <v>564</v>
      </c>
      <c r="L83" s="29" t="s">
        <v>538</v>
      </c>
      <c r="M83" s="25" t="str">
        <f>VLOOKUP(L83,'Équipes-Concessions'!$A$3:$B$129,2)</f>
        <v>Régiment</v>
      </c>
      <c r="N83" s="40"/>
      <c r="O83" s="35"/>
      <c r="P83" t="e">
        <f>VLOOKUP(O83,'Équipes-Concessions'!$A$3:$B$129,2)</f>
        <v>#N/A</v>
      </c>
    </row>
    <row r="84" spans="1:16" x14ac:dyDescent="0.3">
      <c r="A84" s="19">
        <v>41</v>
      </c>
      <c r="B84" s="38" t="s">
        <v>565</v>
      </c>
      <c r="C84" s="33" t="s">
        <v>236</v>
      </c>
      <c r="D84" t="str">
        <f>VLOOKUP(C84,'Équipes-Concessions'!$A$3:$B$129,2)</f>
        <v>Corsaires</v>
      </c>
      <c r="E84" t="s">
        <v>566</v>
      </c>
      <c r="F84" s="6" t="s">
        <v>177</v>
      </c>
      <c r="G84" t="str">
        <f>VLOOKUP(F84,'Équipes-Concessions'!$A$3:$B$129,2)</f>
        <v>Frontenac</v>
      </c>
      <c r="H84" s="38" t="s">
        <v>556</v>
      </c>
      <c r="I84" s="33" t="s">
        <v>521</v>
      </c>
      <c r="J84" t="str">
        <f>VLOOKUP(I84,'Équipes-Concessions'!$A$3:$B$129,2)</f>
        <v>Corsaires</v>
      </c>
      <c r="K84" t="s">
        <v>567</v>
      </c>
      <c r="L84" s="6" t="s">
        <v>151</v>
      </c>
      <c r="M84" t="str">
        <f>VLOOKUP(L84,'Équipes-Concessions'!$A$3:$B$129,2)</f>
        <v>Calembour</v>
      </c>
      <c r="N84" s="38" t="s">
        <v>536</v>
      </c>
      <c r="O84" s="33" t="s">
        <v>166</v>
      </c>
      <c r="P84" t="str">
        <f>VLOOKUP(O84,'Équipes-Concessions'!$A$3:$B$129,2)</f>
        <v>Braves</v>
      </c>
    </row>
    <row r="85" spans="1:16" x14ac:dyDescent="0.3">
      <c r="A85" s="20"/>
      <c r="B85" s="41"/>
      <c r="C85" s="36"/>
      <c r="D85" s="21" t="e">
        <f>VLOOKUP(C85,'Équipes-Concessions'!$A$3:$B$129,2)</f>
        <v>#N/A</v>
      </c>
      <c r="E85" s="21"/>
      <c r="F85" s="30"/>
      <c r="G85" s="21" t="e">
        <f>VLOOKUP(F85,'Équipes-Concessions'!$A$3:$B$129,2)</f>
        <v>#N/A</v>
      </c>
      <c r="H85" s="41"/>
      <c r="I85" s="36"/>
      <c r="J85" s="21" t="e">
        <f>VLOOKUP(I85,'Équipes-Concessions'!$A$3:$B$129,2)</f>
        <v>#N/A</v>
      </c>
      <c r="K85" s="21" t="s">
        <v>610</v>
      </c>
      <c r="L85" s="30" t="s">
        <v>535</v>
      </c>
      <c r="M85" s="21" t="str">
        <f>VLOOKUP(L85,'Équipes-Concessions'!$A$3:$B$129,2)</f>
        <v>Drakkar</v>
      </c>
      <c r="N85" s="41"/>
      <c r="O85" s="36"/>
      <c r="P85" t="e">
        <f>VLOOKUP(O85,'Équipes-Concessions'!$A$3:$B$129,2)</f>
        <v>#N/A</v>
      </c>
    </row>
    <row r="86" spans="1:16" x14ac:dyDescent="0.3">
      <c r="A86" s="22">
        <v>42</v>
      </c>
      <c r="B86" s="39" t="s">
        <v>568</v>
      </c>
      <c r="C86" s="34" t="s">
        <v>180</v>
      </c>
      <c r="D86" s="23" t="str">
        <f>VLOOKUP(C86,'Équipes-Concessions'!$A$3:$B$129,2)</f>
        <v>Mulots</v>
      </c>
      <c r="E86" s="23" t="s">
        <v>569</v>
      </c>
      <c r="F86" s="28" t="s">
        <v>182</v>
      </c>
      <c r="G86" s="23" t="str">
        <f>VLOOKUP(F86,'Équipes-Concessions'!$A$3:$B$129,2)</f>
        <v>Aigles</v>
      </c>
      <c r="H86" s="39" t="s">
        <v>539</v>
      </c>
      <c r="I86" s="34" t="s">
        <v>182</v>
      </c>
      <c r="J86" s="23" t="str">
        <f>VLOOKUP(I86,'Équipes-Concessions'!$A$3:$B$129,2)</f>
        <v>Aigles</v>
      </c>
      <c r="K86" s="23" t="s">
        <v>528</v>
      </c>
      <c r="L86" s="28" t="s">
        <v>180</v>
      </c>
      <c r="M86" s="23" t="str">
        <f>VLOOKUP(L86,'Équipes-Concessions'!$A$3:$B$129,2)</f>
        <v>Mulots</v>
      </c>
      <c r="N86" s="39" t="s">
        <v>541</v>
      </c>
      <c r="O86" s="34" t="s">
        <v>167</v>
      </c>
      <c r="P86" t="str">
        <f>VLOOKUP(O86,'Équipes-Concessions'!$A$3:$B$129,2)</f>
        <v>Mystère</v>
      </c>
    </row>
    <row r="87" spans="1:16" x14ac:dyDescent="0.3">
      <c r="A87" s="24"/>
      <c r="B87" s="40"/>
      <c r="C87" s="35"/>
      <c r="D87" s="25" t="e">
        <f>VLOOKUP(C87,'Équipes-Concessions'!$A$3:$B$129,2)</f>
        <v>#N/A</v>
      </c>
      <c r="E87" s="25"/>
      <c r="F87" s="29"/>
      <c r="G87" s="25" t="e">
        <f>VLOOKUP(F87,'Équipes-Concessions'!$A$3:$B$129,2)</f>
        <v>#N/A</v>
      </c>
      <c r="H87" s="40"/>
      <c r="I87" s="35"/>
      <c r="J87" s="25" t="e">
        <f>VLOOKUP(I87,'Équipes-Concessions'!$A$3:$B$129,2)</f>
        <v>#N/A</v>
      </c>
      <c r="K87" s="25" t="s">
        <v>570</v>
      </c>
      <c r="L87" s="29" t="s">
        <v>185</v>
      </c>
      <c r="M87" s="25" t="str">
        <f>VLOOKUP(L87,'Équipes-Concessions'!$A$3:$B$129,2)</f>
        <v>Rock'n Roll</v>
      </c>
      <c r="N87" s="40"/>
      <c r="O87" s="35"/>
      <c r="P87" t="e">
        <f>VLOOKUP(O87,'Équipes-Concessions'!$A$3:$B$129,2)</f>
        <v>#N/A</v>
      </c>
    </row>
    <row r="88" spans="1:16" x14ac:dyDescent="0.3">
      <c r="D88" t="e">
        <f>VLOOKUP(C88,'Équipes-Concessions'!$A$3:$B$129,2)</f>
        <v>#N/A</v>
      </c>
      <c r="G88" t="e">
        <f>VLOOKUP(F88,'Équipes-Concessions'!$A$3:$B$129,2)</f>
        <v>#N/A</v>
      </c>
      <c r="J88" t="e">
        <f>VLOOKUP(I88,'Équipes-Concessions'!$A$3:$B$129,2)</f>
        <v>#N/A</v>
      </c>
      <c r="M88" t="e">
        <f>VLOOKUP(L88,'Équipes-Concessions'!$A$3:$B$129,2)</f>
        <v>#N/A</v>
      </c>
      <c r="P88" t="e">
        <f>VLOOKUP(O88,'Équipes-Concessions'!$A$3:$B$129,2)</f>
        <v>#N/A</v>
      </c>
    </row>
    <row r="89" spans="1:16" x14ac:dyDescent="0.3">
      <c r="D89" t="e">
        <f>VLOOKUP(C89,'Équipes-Concessions'!$A$3:$B$129,2)</f>
        <v>#N/A</v>
      </c>
      <c r="G89" t="e">
        <f>VLOOKUP(F89,'Équipes-Concessions'!$A$3:$B$129,2)</f>
        <v>#N/A</v>
      </c>
      <c r="J89" t="e">
        <f>VLOOKUP(I89,'Équipes-Concessions'!$A$3:$B$129,2)</f>
        <v>#N/A</v>
      </c>
      <c r="M89" t="e">
        <f>VLOOKUP(L89,'Équipes-Concessions'!$A$3:$B$129,2)</f>
        <v>#N/A</v>
      </c>
      <c r="P89" t="e">
        <f>VLOOKUP(O89,'Équipes-Concessions'!$A$3:$B$129,2)</f>
        <v>#N/A</v>
      </c>
    </row>
    <row r="90" spans="1:16" x14ac:dyDescent="0.3">
      <c r="D90" t="e">
        <f>VLOOKUP(C90,'Équipes-Concessions'!$A$3:$B$129,2)</f>
        <v>#N/A</v>
      </c>
      <c r="G90" t="e">
        <f>VLOOKUP(F90,'Équipes-Concessions'!$A$3:$B$129,2)</f>
        <v>#N/A</v>
      </c>
      <c r="J90" t="e">
        <f>VLOOKUP(I90,'Équipes-Concessions'!$A$3:$B$129,2)</f>
        <v>#N/A</v>
      </c>
      <c r="M90" t="e">
        <f>VLOOKUP(L90,'Équipes-Concessions'!$A$3:$B$129,2)</f>
        <v>#N/A</v>
      </c>
      <c r="P90" t="e">
        <f>VLOOKUP(O90,'Équipes-Concessions'!$A$3:$B$129,2)</f>
        <v>#N/A</v>
      </c>
    </row>
    <row r="91" spans="1:16" x14ac:dyDescent="0.3">
      <c r="D91" t="e">
        <f>VLOOKUP(C91,'Équipes-Concessions'!$A$3:$B$129,2)</f>
        <v>#N/A</v>
      </c>
      <c r="G91" t="e">
        <f>VLOOKUP(F91,'Équipes-Concessions'!$A$3:$B$129,2)</f>
        <v>#N/A</v>
      </c>
      <c r="J91" t="e">
        <f>VLOOKUP(I91,'Équipes-Concessions'!$A$3:$B$129,2)</f>
        <v>#N/A</v>
      </c>
      <c r="M91" t="e">
        <f>VLOOKUP(L91,'Équipes-Concessions'!$A$3:$B$129,2)</f>
        <v>#N/A</v>
      </c>
      <c r="P91" t="e">
        <f>VLOOKUP(O91,'Équipes-Concessions'!$A$3:$B$129,2)</f>
        <v>#N/A</v>
      </c>
    </row>
    <row r="92" spans="1:16" x14ac:dyDescent="0.3">
      <c r="D92" t="e">
        <f>VLOOKUP(C92,'Équipes-Concessions'!$A$3:$B$129,2)</f>
        <v>#N/A</v>
      </c>
      <c r="G92" t="e">
        <f>VLOOKUP(F92,'Équipes-Concessions'!$A$3:$B$129,2)</f>
        <v>#N/A</v>
      </c>
      <c r="J92" t="e">
        <f>VLOOKUP(I92,'Équipes-Concessions'!$A$3:$B$129,2)</f>
        <v>#N/A</v>
      </c>
      <c r="M92" t="e">
        <f>VLOOKUP(L92,'Équipes-Concessions'!$A$3:$B$129,2)</f>
        <v>#N/A</v>
      </c>
      <c r="P92" t="e">
        <f>VLOOKUP(O92,'Équipes-Concessions'!$A$3:$B$129,2)</f>
        <v>#N/A</v>
      </c>
    </row>
    <row r="93" spans="1:16" x14ac:dyDescent="0.3">
      <c r="D93" t="e">
        <f>VLOOKUP(C93,'Équipes-Concessions'!$A$3:$B$129,2)</f>
        <v>#N/A</v>
      </c>
      <c r="G93" t="e">
        <f>VLOOKUP(F93,'Équipes-Concessions'!$A$3:$B$129,2)</f>
        <v>#N/A</v>
      </c>
      <c r="J93" t="e">
        <f>VLOOKUP(I93,'Équipes-Concessions'!$A$3:$B$129,2)</f>
        <v>#N/A</v>
      </c>
      <c r="M93" t="e">
        <f>VLOOKUP(L93,'Équipes-Concessions'!$A$3:$B$129,2)</f>
        <v>#N/A</v>
      </c>
      <c r="P93" t="e">
        <f>VLOOKUP(O93,'Équipes-Concessions'!$A$3:$B$129,2)</f>
        <v>#N/A</v>
      </c>
    </row>
    <row r="94" spans="1:16" x14ac:dyDescent="0.3">
      <c r="D94" t="e">
        <f>VLOOKUP(C94,'Équipes-Concessions'!$A$3:$B$129,2)</f>
        <v>#N/A</v>
      </c>
      <c r="G94" t="e">
        <f>VLOOKUP(F94,'Équipes-Concessions'!$A$3:$B$129,2)</f>
        <v>#N/A</v>
      </c>
      <c r="J94" t="e">
        <f>VLOOKUP(I94,'Équipes-Concessions'!$A$3:$B$129,2)</f>
        <v>#N/A</v>
      </c>
      <c r="M94" t="e">
        <f>VLOOKUP(L94,'Équipes-Concessions'!$A$3:$B$129,2)</f>
        <v>#N/A</v>
      </c>
      <c r="P94" t="e">
        <f>VLOOKUP(O94,'Équipes-Concessions'!$A$3:$B$129,2)</f>
        <v>#N/A</v>
      </c>
    </row>
    <row r="95" spans="1:16" x14ac:dyDescent="0.3">
      <c r="D95" t="e">
        <f>VLOOKUP(C95,'Équipes-Concessions'!$A$3:$B$129,2)</f>
        <v>#N/A</v>
      </c>
      <c r="G95" t="e">
        <f>VLOOKUP(F95,'Équipes-Concessions'!$A$3:$B$129,2)</f>
        <v>#N/A</v>
      </c>
      <c r="J95" t="e">
        <f>VLOOKUP(I95,'Équipes-Concessions'!$A$3:$B$129,2)</f>
        <v>#N/A</v>
      </c>
      <c r="M95" t="e">
        <f>VLOOKUP(L95,'Équipes-Concessions'!$A$3:$B$129,2)</f>
        <v>#N/A</v>
      </c>
      <c r="P95" t="e">
        <f>VLOOKUP(O95,'Équipes-Concessions'!$A$3:$B$129,2)</f>
        <v>#N/A</v>
      </c>
    </row>
    <row r="96" spans="1:16" x14ac:dyDescent="0.3">
      <c r="D96" t="e">
        <f>VLOOKUP(C96,'Équipes-Concessions'!$A$3:$B$129,2)</f>
        <v>#N/A</v>
      </c>
      <c r="G96" t="e">
        <f>VLOOKUP(F96,'Équipes-Concessions'!$A$3:$B$129,2)</f>
        <v>#N/A</v>
      </c>
      <c r="J96" t="e">
        <f>VLOOKUP(I96,'Équipes-Concessions'!$A$3:$B$129,2)</f>
        <v>#N/A</v>
      </c>
      <c r="M96" t="e">
        <f>VLOOKUP(L96,'Équipes-Concessions'!$A$3:$B$129,2)</f>
        <v>#N/A</v>
      </c>
      <c r="P96" t="e">
        <f>VLOOKUP(O96,'Équipes-Concessions'!$A$3:$B$129,2)</f>
        <v>#N/A</v>
      </c>
    </row>
    <row r="97" spans="4:16" x14ac:dyDescent="0.3">
      <c r="D97" t="e">
        <f>VLOOKUP(C97,'Équipes-Concessions'!$A$3:$B$129,2)</f>
        <v>#N/A</v>
      </c>
      <c r="G97" t="e">
        <f>VLOOKUP(F97,'Équipes-Concessions'!$A$3:$B$129,2)</f>
        <v>#N/A</v>
      </c>
      <c r="J97" t="e">
        <f>VLOOKUP(I97,'Équipes-Concessions'!$A$3:$B$129,2)</f>
        <v>#N/A</v>
      </c>
      <c r="M97" t="e">
        <f>VLOOKUP(L97,'Équipes-Concessions'!$A$3:$B$129,2)</f>
        <v>#N/A</v>
      </c>
      <c r="P97" t="e">
        <f>VLOOKUP(O97,'Équipes-Concessions'!$A$3:$B$129,2)</f>
        <v>#N/A</v>
      </c>
    </row>
    <row r="98" spans="4:16" x14ac:dyDescent="0.3">
      <c r="D98" t="e">
        <f>VLOOKUP(C98,'Équipes-Concessions'!$A$3:$B$129,2)</f>
        <v>#N/A</v>
      </c>
      <c r="G98" t="e">
        <f>VLOOKUP(F98,'Équipes-Concessions'!$A$3:$B$129,2)</f>
        <v>#N/A</v>
      </c>
      <c r="J98" t="e">
        <f>VLOOKUP(I98,'Équipes-Concessions'!$A$3:$B$129,2)</f>
        <v>#N/A</v>
      </c>
      <c r="M98" t="e">
        <f>VLOOKUP(L98,'Équipes-Concessions'!$A$3:$B$129,2)</f>
        <v>#N/A</v>
      </c>
      <c r="P98" t="e">
        <f>VLOOKUP(O98,'Équipes-Concessions'!$A$3:$B$129,2)</f>
        <v>#N/A</v>
      </c>
    </row>
    <row r="99" spans="4:16" x14ac:dyDescent="0.3">
      <c r="D99" t="e">
        <f>VLOOKUP(C99,'Équipes-Concessions'!$A$3:$B$129,2)</f>
        <v>#N/A</v>
      </c>
      <c r="G99" t="e">
        <f>VLOOKUP(F99,'Équipes-Concessions'!$A$3:$B$129,2)</f>
        <v>#N/A</v>
      </c>
      <c r="J99" t="e">
        <f>VLOOKUP(I99,'Équipes-Concessions'!$A$3:$B$129,2)</f>
        <v>#N/A</v>
      </c>
      <c r="M99" t="e">
        <f>VLOOKUP(L99,'Équipes-Concessions'!$A$3:$B$129,2)</f>
        <v>#N/A</v>
      </c>
      <c r="P99" t="e">
        <f>VLOOKUP(O99,'Équipes-Concessions'!$A$3:$B$129,2)</f>
        <v>#N/A</v>
      </c>
    </row>
    <row r="100" spans="4:16" x14ac:dyDescent="0.3">
      <c r="D100" t="e">
        <f>VLOOKUP(C100,'Équipes-Concessions'!$A$3:$B$129,2)</f>
        <v>#N/A</v>
      </c>
      <c r="G100" t="e">
        <f>VLOOKUP(F100,'Équipes-Concessions'!$A$3:$B$129,2)</f>
        <v>#N/A</v>
      </c>
      <c r="J100" t="e">
        <f>VLOOKUP(I100,'Équipes-Concessions'!$A$3:$B$129,2)</f>
        <v>#N/A</v>
      </c>
      <c r="M100" t="e">
        <f>VLOOKUP(L100,'Équipes-Concessions'!$A$3:$B$129,2)</f>
        <v>#N/A</v>
      </c>
      <c r="P100" t="e">
        <f>VLOOKUP(O100,'Équipes-Concessions'!$A$3:$B$129,2)</f>
        <v>#N/A</v>
      </c>
    </row>
  </sheetData>
  <sortState xmlns:xlrd2="http://schemas.microsoft.com/office/spreadsheetml/2017/richdata2" ref="AG4:AM28">
    <sortCondition ref="AG4:AG28"/>
  </sortState>
  <mergeCells count="7">
    <mergeCell ref="AD2:AE2"/>
    <mergeCell ref="AG2:AM2"/>
    <mergeCell ref="A1:P1"/>
    <mergeCell ref="R2:S2"/>
    <mergeCell ref="U2:V2"/>
    <mergeCell ref="X2:Y2"/>
    <mergeCell ref="AA2:AB2"/>
  </mergeCells>
  <pageMargins left="0.7" right="0.7" top="0.75" bottom="0.75" header="0.3" footer="0.3"/>
  <pageSetup orientation="portrait" horizontalDpi="4294967293" verticalDpi="4294967293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7"/>
  <sheetViews>
    <sheetView workbookViewId="0">
      <selection sqref="A1:P1"/>
    </sheetView>
  </sheetViews>
  <sheetFormatPr baseColWidth="10" defaultRowHeight="14.4" x14ac:dyDescent="0.3"/>
  <cols>
    <col min="1" max="1" width="6.109375" bestFit="1" customWidth="1"/>
    <col min="2" max="2" width="18.33203125" bestFit="1" customWidth="1"/>
    <col min="3" max="3" width="11.6640625" style="6" customWidth="1"/>
    <col min="4" max="4" width="12.88671875" hidden="1" customWidth="1"/>
    <col min="5" max="5" width="21.109375" bestFit="1" customWidth="1"/>
    <col min="6" max="6" width="12.109375" style="6" customWidth="1"/>
    <col min="7" max="7" width="14.44140625" hidden="1" customWidth="1"/>
    <col min="8" max="8" width="20.109375" bestFit="1" customWidth="1"/>
    <col min="9" max="9" width="11.44140625" style="6" customWidth="1"/>
    <col min="10" max="10" width="14.44140625" hidden="1" customWidth="1"/>
    <col min="11" max="11" width="18.88671875" bestFit="1" customWidth="1"/>
    <col min="12" max="12" width="12.44140625" style="6" customWidth="1"/>
    <col min="13" max="13" width="13.109375" hidden="1" customWidth="1"/>
    <col min="14" max="14" width="17.109375" bestFit="1" customWidth="1"/>
    <col min="15" max="15" width="12" style="6" customWidth="1"/>
    <col min="16" max="16" width="0" hidden="1" customWidth="1"/>
    <col min="17" max="17" width="6.88671875" customWidth="1"/>
    <col min="18" max="18" width="14" customWidth="1"/>
    <col min="19" max="23" width="7.33203125" style="1" customWidth="1"/>
    <col min="24" max="24" width="7.33203125" style="2" customWidth="1"/>
    <col min="25" max="77" width="23.33203125" bestFit="1" customWidth="1"/>
    <col min="78" max="78" width="26.6640625" bestFit="1" customWidth="1"/>
    <col min="79" max="80" width="28.109375" bestFit="1" customWidth="1"/>
    <col min="81" max="82" width="26.88671875" bestFit="1" customWidth="1"/>
  </cols>
  <sheetData>
    <row r="1" spans="1:24" ht="23.4" customHeight="1" x14ac:dyDescent="0.45">
      <c r="A1" s="48" t="s">
        <v>242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4" ht="15.6" x14ac:dyDescent="0.3">
      <c r="A2" s="14" t="s">
        <v>522</v>
      </c>
      <c r="B2" s="15" t="s">
        <v>0</v>
      </c>
      <c r="C2" s="31" t="s">
        <v>9</v>
      </c>
      <c r="D2" s="16" t="s">
        <v>214</v>
      </c>
      <c r="E2" s="16" t="s">
        <v>1</v>
      </c>
      <c r="F2" s="26" t="s">
        <v>9</v>
      </c>
      <c r="G2" s="16" t="s">
        <v>215</v>
      </c>
      <c r="H2" s="15" t="s">
        <v>2</v>
      </c>
      <c r="I2" s="31" t="s">
        <v>9</v>
      </c>
      <c r="J2" s="16" t="s">
        <v>216</v>
      </c>
      <c r="K2" s="16" t="s">
        <v>234</v>
      </c>
      <c r="L2" s="26" t="s">
        <v>9</v>
      </c>
      <c r="M2" s="16" t="s">
        <v>217</v>
      </c>
      <c r="N2" s="15" t="s">
        <v>3</v>
      </c>
      <c r="O2" s="31" t="s">
        <v>9</v>
      </c>
      <c r="P2" s="3" t="s">
        <v>218</v>
      </c>
      <c r="R2" s="49" t="s">
        <v>239</v>
      </c>
      <c r="S2" s="49"/>
      <c r="T2" s="49"/>
      <c r="U2" s="49"/>
      <c r="V2" s="49"/>
      <c r="W2" s="49"/>
      <c r="X2" s="49"/>
    </row>
    <row r="3" spans="1:24" x14ac:dyDescent="0.3">
      <c r="A3" s="17">
        <v>2</v>
      </c>
      <c r="B3" s="37" t="s">
        <v>245</v>
      </c>
      <c r="C3" s="32" t="s">
        <v>155</v>
      </c>
      <c r="D3" s="18" t="str">
        <f>VLOOKUP(C3,'Équipes-Concessions'!$A$3:$B$129,2)</f>
        <v>Boys</v>
      </c>
      <c r="E3" s="18" t="s">
        <v>37</v>
      </c>
      <c r="F3" s="27" t="s">
        <v>152</v>
      </c>
      <c r="G3" s="18" t="str">
        <f>VLOOKUP(F3,'Équipes-Concessions'!$A$3:$B$129,2)</f>
        <v>Chiefs</v>
      </c>
      <c r="H3" s="37" t="s">
        <v>403</v>
      </c>
      <c r="I3" s="32" t="s">
        <v>150</v>
      </c>
      <c r="J3" s="18" t="str">
        <f>VLOOKUP(I3,'Équipes-Concessions'!$A$3:$B$129,2)</f>
        <v>Mystère</v>
      </c>
      <c r="K3" s="18" t="s">
        <v>86</v>
      </c>
      <c r="L3" s="27" t="s">
        <v>151</v>
      </c>
      <c r="M3" s="18" t="str">
        <f>VLOOKUP(L3,'Équipes-Concessions'!$A$3:$B$129,2)</f>
        <v>Calembour</v>
      </c>
      <c r="N3" s="37" t="s">
        <v>468</v>
      </c>
      <c r="O3" s="32" t="s">
        <v>175</v>
      </c>
      <c r="P3" t="str">
        <f>VLOOKUP(O3,'Équipes-Concessions'!$A$3:$B$129,2)</f>
        <v>Seigneurs</v>
      </c>
      <c r="R3" s="12" t="s">
        <v>9</v>
      </c>
      <c r="S3" s="11" t="s">
        <v>4</v>
      </c>
      <c r="T3" s="11" t="s">
        <v>6</v>
      </c>
      <c r="U3" s="11" t="s">
        <v>5</v>
      </c>
      <c r="V3" s="11" t="s">
        <v>7</v>
      </c>
      <c r="W3" s="11" t="s">
        <v>8</v>
      </c>
      <c r="X3" s="11" t="s">
        <v>237</v>
      </c>
    </row>
    <row r="4" spans="1:24" x14ac:dyDescent="0.3">
      <c r="A4" s="19"/>
      <c r="B4" s="38"/>
      <c r="C4" s="33"/>
      <c r="D4" t="e">
        <f>VLOOKUP(C4,'Équipes-Concessions'!$A$3:$B$129,2)</f>
        <v>#N/A</v>
      </c>
      <c r="G4" t="e">
        <f>VLOOKUP(F4,'Équipes-Concessions'!$A$3:$B$129,2)</f>
        <v>#N/A</v>
      </c>
      <c r="H4" s="38"/>
      <c r="I4" s="33"/>
      <c r="J4" t="e">
        <f>VLOOKUP(I4,'Équipes-Concessions'!$A$3:$B$129,2)</f>
        <v>#N/A</v>
      </c>
      <c r="K4" t="s">
        <v>427</v>
      </c>
      <c r="L4" s="6" t="s">
        <v>202</v>
      </c>
      <c r="M4" t="str">
        <f>VLOOKUP(L4,'Équipes-Concessions'!$A$3:$B$129,2)</f>
        <v>Gnomes</v>
      </c>
      <c r="N4" s="38"/>
      <c r="O4" s="33"/>
      <c r="P4" t="e">
        <f>VLOOKUP(O4,'Équipes-Concessions'!$A$3:$B$129,2)</f>
        <v>#N/A</v>
      </c>
      <c r="R4" t="s">
        <v>182</v>
      </c>
      <c r="S4" s="1">
        <f t="shared" ref="S4:S28" si="0">COUNTIF(D$2:D$97,R4)</f>
        <v>2</v>
      </c>
      <c r="T4" s="1">
        <f t="shared" ref="T4:T28" si="1">COUNTIF(G$2:G$97,R4)</f>
        <v>4</v>
      </c>
      <c r="U4" s="1">
        <f t="shared" ref="U4:U28" si="2">COUNTIF(J$2:J$97,R4)</f>
        <v>4</v>
      </c>
      <c r="V4" s="1">
        <f t="shared" ref="V4:V28" si="3">COUNTIF(M$2:M$97,R4)</f>
        <v>7</v>
      </c>
      <c r="W4" s="1">
        <f t="shared" ref="W4:W28" si="4">COUNTIF(P$2:P$97,R4)</f>
        <v>2</v>
      </c>
      <c r="X4" s="2">
        <f t="shared" ref="X4:X28" si="5">SUM(S4:W4)</f>
        <v>19</v>
      </c>
    </row>
    <row r="5" spans="1:24" x14ac:dyDescent="0.3">
      <c r="A5" s="22">
        <v>3</v>
      </c>
      <c r="B5" s="39" t="s">
        <v>358</v>
      </c>
      <c r="C5" s="34" t="s">
        <v>207</v>
      </c>
      <c r="D5" s="23" t="str">
        <f>VLOOKUP(C5,'Équipes-Concessions'!$A$3:$B$129,2)</f>
        <v>Drakkar</v>
      </c>
      <c r="E5" s="23" t="s">
        <v>36</v>
      </c>
      <c r="F5" s="28" t="s">
        <v>157</v>
      </c>
      <c r="G5" s="23" t="str">
        <f>VLOOKUP(F5,'Équipes-Concessions'!$A$3:$B$129,2)</f>
        <v>Aigles</v>
      </c>
      <c r="H5" s="39" t="s">
        <v>404</v>
      </c>
      <c r="I5" s="34" t="s">
        <v>179</v>
      </c>
      <c r="J5" s="23" t="str">
        <f>VLOOKUP(I5,'Équipes-Concessions'!$A$3:$B$129,2)</f>
        <v>Kraken</v>
      </c>
      <c r="K5" s="23" t="s">
        <v>428</v>
      </c>
      <c r="L5" s="28" t="s">
        <v>167</v>
      </c>
      <c r="M5" s="23" t="str">
        <f>VLOOKUP(L5,'Équipes-Concessions'!$A$3:$B$129,2)</f>
        <v>Mystère</v>
      </c>
      <c r="N5" s="39" t="s">
        <v>133</v>
      </c>
      <c r="O5" s="34" t="s">
        <v>167</v>
      </c>
      <c r="P5" t="str">
        <f>VLOOKUP(O5,'Équipes-Concessions'!$A$3:$B$129,2)</f>
        <v>Mystère</v>
      </c>
      <c r="R5" t="s">
        <v>188</v>
      </c>
      <c r="S5" s="1">
        <f t="shared" si="0"/>
        <v>1</v>
      </c>
      <c r="T5" s="1">
        <f t="shared" si="1"/>
        <v>1</v>
      </c>
      <c r="U5" s="1">
        <f t="shared" si="2"/>
        <v>2</v>
      </c>
      <c r="V5" s="1">
        <f t="shared" si="3"/>
        <v>4</v>
      </c>
      <c r="W5" s="1">
        <f t="shared" si="4"/>
        <v>2</v>
      </c>
      <c r="X5" s="2">
        <f t="shared" si="5"/>
        <v>10</v>
      </c>
    </row>
    <row r="6" spans="1:24" x14ac:dyDescent="0.3">
      <c r="A6" s="24"/>
      <c r="B6" s="40"/>
      <c r="C6" s="35"/>
      <c r="D6" s="25" t="e">
        <f>VLOOKUP(C6,'Équipes-Concessions'!$A$3:$B$129,2)</f>
        <v>#N/A</v>
      </c>
      <c r="E6" s="25"/>
      <c r="F6" s="29"/>
      <c r="G6" s="25" t="e">
        <f>VLOOKUP(F6,'Équipes-Concessions'!$A$3:$B$129,2)</f>
        <v>#N/A</v>
      </c>
      <c r="H6" s="40"/>
      <c r="I6" s="35"/>
      <c r="J6" s="25" t="e">
        <f>VLOOKUP(I6,'Équipes-Concessions'!$A$3:$B$129,2)</f>
        <v>#N/A</v>
      </c>
      <c r="K6" s="25" t="s">
        <v>93</v>
      </c>
      <c r="L6" s="29" t="s">
        <v>155</v>
      </c>
      <c r="M6" s="25" t="str">
        <f>VLOOKUP(L6,'Équipes-Concessions'!$A$3:$B$129,2)</f>
        <v>Boys</v>
      </c>
      <c r="N6" s="40"/>
      <c r="O6" s="35"/>
      <c r="P6" t="e">
        <f>VLOOKUP(O6,'Équipes-Concessions'!$A$3:$B$129,2)</f>
        <v>#N/A</v>
      </c>
      <c r="R6" t="s">
        <v>155</v>
      </c>
      <c r="S6" s="1">
        <f t="shared" si="0"/>
        <v>5</v>
      </c>
      <c r="T6" s="1">
        <f t="shared" si="1"/>
        <v>5</v>
      </c>
      <c r="U6" s="1">
        <f t="shared" si="2"/>
        <v>4</v>
      </c>
      <c r="V6" s="1">
        <f t="shared" si="3"/>
        <v>7</v>
      </c>
      <c r="W6" s="1">
        <f t="shared" si="4"/>
        <v>2</v>
      </c>
      <c r="X6" s="2">
        <f t="shared" si="5"/>
        <v>23</v>
      </c>
    </row>
    <row r="7" spans="1:24" x14ac:dyDescent="0.3">
      <c r="A7" s="19">
        <v>4</v>
      </c>
      <c r="B7" s="38" t="s">
        <v>359</v>
      </c>
      <c r="C7" s="33" t="s">
        <v>175</v>
      </c>
      <c r="D7" t="str">
        <f>VLOOKUP(C7,'Équipes-Concessions'!$A$3:$B$129,2)</f>
        <v>Seigneurs</v>
      </c>
      <c r="E7" t="s">
        <v>379</v>
      </c>
      <c r="F7" s="6" t="s">
        <v>202</v>
      </c>
      <c r="G7" t="str">
        <f>VLOOKUP(F7,'Équipes-Concessions'!$A$3:$B$129,2)</f>
        <v>Gnomes</v>
      </c>
      <c r="H7" s="38" t="s">
        <v>405</v>
      </c>
      <c r="I7" s="33" t="s">
        <v>151</v>
      </c>
      <c r="J7" t="str">
        <f>VLOOKUP(I7,'Équipes-Concessions'!$A$3:$B$129,2)</f>
        <v>Calembour</v>
      </c>
      <c r="K7" t="s">
        <v>307</v>
      </c>
      <c r="L7" s="6" t="s">
        <v>157</v>
      </c>
      <c r="M7" t="str">
        <f>VLOOKUP(L7,'Équipes-Concessions'!$A$3:$B$129,2)</f>
        <v>Aigles</v>
      </c>
      <c r="N7" s="38" t="s">
        <v>135</v>
      </c>
      <c r="O7" s="33" t="s">
        <v>193</v>
      </c>
      <c r="P7" t="str">
        <f>VLOOKUP(O7,'Équipes-Concessions'!$A$3:$B$129,2)</f>
        <v>Mulots</v>
      </c>
      <c r="R7" t="s">
        <v>166</v>
      </c>
      <c r="S7" s="1">
        <f t="shared" si="0"/>
        <v>1</v>
      </c>
      <c r="T7" s="1">
        <f t="shared" si="1"/>
        <v>0</v>
      </c>
      <c r="U7" s="1">
        <f t="shared" si="2"/>
        <v>1</v>
      </c>
      <c r="V7" s="1">
        <f t="shared" si="3"/>
        <v>4</v>
      </c>
      <c r="W7" s="1">
        <f t="shared" si="4"/>
        <v>1</v>
      </c>
      <c r="X7" s="2">
        <f t="shared" si="5"/>
        <v>7</v>
      </c>
    </row>
    <row r="8" spans="1:24" x14ac:dyDescent="0.3">
      <c r="A8" s="19"/>
      <c r="B8" s="38"/>
      <c r="C8" s="33"/>
      <c r="D8" t="e">
        <f>VLOOKUP(C8,'Équipes-Concessions'!$A$3:$B$129,2)</f>
        <v>#N/A</v>
      </c>
      <c r="G8" t="e">
        <f>VLOOKUP(F8,'Équipes-Concessions'!$A$3:$B$129,2)</f>
        <v>#N/A</v>
      </c>
      <c r="H8" s="38"/>
      <c r="I8" s="33"/>
      <c r="J8" t="e">
        <f>VLOOKUP(I8,'Équipes-Concessions'!$A$3:$B$129,2)</f>
        <v>#N/A</v>
      </c>
      <c r="K8" t="s">
        <v>110</v>
      </c>
      <c r="L8" s="6" t="s">
        <v>151</v>
      </c>
      <c r="M8" t="str">
        <f>VLOOKUP(L8,'Équipes-Concessions'!$A$3:$B$129,2)</f>
        <v>Calembour</v>
      </c>
      <c r="N8" s="38"/>
      <c r="O8" s="33"/>
      <c r="P8" t="e">
        <f>VLOOKUP(O8,'Équipes-Concessions'!$A$3:$B$129,2)</f>
        <v>#N/A</v>
      </c>
      <c r="R8" t="s">
        <v>151</v>
      </c>
      <c r="S8" s="1">
        <f t="shared" si="0"/>
        <v>6</v>
      </c>
      <c r="T8" s="1">
        <f t="shared" si="1"/>
        <v>5</v>
      </c>
      <c r="U8" s="1">
        <f t="shared" si="2"/>
        <v>4</v>
      </c>
      <c r="V8" s="1">
        <f t="shared" si="3"/>
        <v>5</v>
      </c>
      <c r="W8" s="1">
        <f t="shared" si="4"/>
        <v>6</v>
      </c>
      <c r="X8" s="2">
        <f t="shared" si="5"/>
        <v>26</v>
      </c>
    </row>
    <row r="9" spans="1:24" x14ac:dyDescent="0.3">
      <c r="A9" s="22">
        <v>5</v>
      </c>
      <c r="B9" s="39" t="s">
        <v>360</v>
      </c>
      <c r="C9" s="34" t="s">
        <v>152</v>
      </c>
      <c r="D9" s="23" t="str">
        <f>VLOOKUP(C9,'Équipes-Concessions'!$A$3:$B$129,2)</f>
        <v>Chiefs</v>
      </c>
      <c r="E9" s="23" t="s">
        <v>380</v>
      </c>
      <c r="F9" s="28" t="s">
        <v>155</v>
      </c>
      <c r="G9" s="23" t="str">
        <f>VLOOKUP(F9,'Équipes-Concessions'!$A$3:$B$129,2)</f>
        <v>Boys</v>
      </c>
      <c r="H9" s="39" t="s">
        <v>67</v>
      </c>
      <c r="I9" s="34" t="s">
        <v>164</v>
      </c>
      <c r="J9" s="23" t="str">
        <f>VLOOKUP(I9,'Équipes-Concessions'!$A$3:$B$129,2)</f>
        <v>Légendes</v>
      </c>
      <c r="K9" s="23" t="s">
        <v>429</v>
      </c>
      <c r="L9" s="28" t="s">
        <v>157</v>
      </c>
      <c r="M9" s="23" t="str">
        <f>VLOOKUP(L9,'Équipes-Concessions'!$A$3:$B$129,2)</f>
        <v>Aigles</v>
      </c>
      <c r="N9" s="39" t="s">
        <v>469</v>
      </c>
      <c r="O9" s="34" t="s">
        <v>157</v>
      </c>
      <c r="P9" t="str">
        <f>VLOOKUP(O9,'Équipes-Concessions'!$A$3:$B$129,2)</f>
        <v>Aigles</v>
      </c>
      <c r="R9" t="s">
        <v>152</v>
      </c>
      <c r="S9" s="1">
        <f t="shared" si="0"/>
        <v>2</v>
      </c>
      <c r="T9" s="1">
        <f t="shared" si="1"/>
        <v>3</v>
      </c>
      <c r="U9" s="1">
        <f t="shared" si="2"/>
        <v>1</v>
      </c>
      <c r="V9" s="1">
        <f t="shared" si="3"/>
        <v>4</v>
      </c>
      <c r="W9" s="1">
        <f t="shared" si="4"/>
        <v>0</v>
      </c>
      <c r="X9" s="2">
        <f t="shared" si="5"/>
        <v>10</v>
      </c>
    </row>
    <row r="10" spans="1:24" x14ac:dyDescent="0.3">
      <c r="A10" s="24"/>
      <c r="B10" s="40"/>
      <c r="C10" s="35"/>
      <c r="D10" s="25" t="e">
        <f>VLOOKUP(C10,'Équipes-Concessions'!$A$3:$B$129,2)</f>
        <v>#N/A</v>
      </c>
      <c r="E10" s="25"/>
      <c r="F10" s="29"/>
      <c r="G10" s="25" t="e">
        <f>VLOOKUP(F10,'Équipes-Concessions'!$A$3:$B$129,2)</f>
        <v>#N/A</v>
      </c>
      <c r="H10" s="40"/>
      <c r="I10" s="35"/>
      <c r="J10" s="25" t="e">
        <f>VLOOKUP(I10,'Équipes-Concessions'!$A$3:$B$129,2)</f>
        <v>#N/A</v>
      </c>
      <c r="K10" s="25" t="s">
        <v>430</v>
      </c>
      <c r="L10" s="29" t="s">
        <v>151</v>
      </c>
      <c r="M10" s="25" t="str">
        <f>VLOOKUP(L10,'Équipes-Concessions'!$A$3:$B$129,2)</f>
        <v>Calembour</v>
      </c>
      <c r="N10" s="40"/>
      <c r="O10" s="35"/>
      <c r="P10" t="e">
        <f>VLOOKUP(O10,'Équipes-Concessions'!$A$3:$B$129,2)</f>
        <v>#N/A</v>
      </c>
      <c r="R10" t="s">
        <v>521</v>
      </c>
      <c r="S10" s="1">
        <f t="shared" si="0"/>
        <v>3</v>
      </c>
      <c r="T10" s="1">
        <f t="shared" si="1"/>
        <v>1</v>
      </c>
      <c r="U10" s="1">
        <f t="shared" si="2"/>
        <v>2</v>
      </c>
      <c r="V10" s="1">
        <f t="shared" si="3"/>
        <v>4</v>
      </c>
      <c r="W10" s="1">
        <f t="shared" si="4"/>
        <v>2</v>
      </c>
      <c r="X10" s="2">
        <f t="shared" si="5"/>
        <v>12</v>
      </c>
    </row>
    <row r="11" spans="1:24" x14ac:dyDescent="0.3">
      <c r="A11" s="19">
        <v>6</v>
      </c>
      <c r="B11" s="38" t="s">
        <v>249</v>
      </c>
      <c r="C11" s="33" t="s">
        <v>151</v>
      </c>
      <c r="D11" t="str">
        <f>VLOOKUP(C11,'Équipes-Concessions'!$A$3:$B$129,2)</f>
        <v>Calembour</v>
      </c>
      <c r="E11" t="s">
        <v>381</v>
      </c>
      <c r="F11" s="6" t="s">
        <v>151</v>
      </c>
      <c r="G11" t="str">
        <f>VLOOKUP(F11,'Équipes-Concessions'!$A$3:$B$129,2)</f>
        <v>Calembour</v>
      </c>
      <c r="H11" s="38" t="s">
        <v>406</v>
      </c>
      <c r="I11" s="33" t="s">
        <v>162</v>
      </c>
      <c r="J11" t="str">
        <f>VLOOKUP(I11,'Équipes-Concessions'!$A$3:$B$129,2)</f>
        <v>Drakkar</v>
      </c>
      <c r="K11" t="s">
        <v>431</v>
      </c>
      <c r="L11" s="6" t="s">
        <v>152</v>
      </c>
      <c r="M11" t="str">
        <f>VLOOKUP(L11,'Équipes-Concessions'!$A$3:$B$129,2)</f>
        <v>Chiefs</v>
      </c>
      <c r="N11" s="38" t="s">
        <v>341</v>
      </c>
      <c r="O11" s="33" t="s">
        <v>156</v>
      </c>
      <c r="P11" t="str">
        <f>VLOOKUP(O11,'Équipes-Concessions'!$A$3:$B$129,2)</f>
        <v>Sol-Air</v>
      </c>
      <c r="R11" t="s">
        <v>535</v>
      </c>
      <c r="S11" s="1">
        <f t="shared" si="0"/>
        <v>3</v>
      </c>
      <c r="T11" s="1">
        <f t="shared" si="1"/>
        <v>2</v>
      </c>
      <c r="U11" s="1">
        <f t="shared" si="2"/>
        <v>3</v>
      </c>
      <c r="V11" s="1">
        <f t="shared" si="3"/>
        <v>4</v>
      </c>
      <c r="W11" s="1">
        <f t="shared" si="4"/>
        <v>0</v>
      </c>
      <c r="X11" s="2">
        <f t="shared" si="5"/>
        <v>12</v>
      </c>
    </row>
    <row r="12" spans="1:24" x14ac:dyDescent="0.3">
      <c r="A12" s="19"/>
      <c r="B12" s="38"/>
      <c r="C12" s="33"/>
      <c r="D12" t="e">
        <f>VLOOKUP(C12,'Équipes-Concessions'!$A$3:$B$129,2)</f>
        <v>#N/A</v>
      </c>
      <c r="G12" t="e">
        <f>VLOOKUP(F12,'Équipes-Concessions'!$A$3:$B$129,2)</f>
        <v>#N/A</v>
      </c>
      <c r="H12" s="38"/>
      <c r="I12" s="33"/>
      <c r="J12" t="e">
        <f>VLOOKUP(I12,'Équipes-Concessions'!$A$3:$B$129,2)</f>
        <v>#N/A</v>
      </c>
      <c r="K12" t="s">
        <v>318</v>
      </c>
      <c r="L12" s="6" t="s">
        <v>155</v>
      </c>
      <c r="M12" t="str">
        <f>VLOOKUP(L12,'Équipes-Concessions'!$A$3:$B$129,2)</f>
        <v>Boys</v>
      </c>
      <c r="N12" s="38"/>
      <c r="O12" s="33"/>
      <c r="P12" t="e">
        <f>VLOOKUP(O12,'Équipes-Concessions'!$A$3:$B$129,2)</f>
        <v>#N/A</v>
      </c>
      <c r="R12" t="s">
        <v>177</v>
      </c>
      <c r="S12" s="1">
        <f t="shared" si="0"/>
        <v>0</v>
      </c>
      <c r="T12" s="1">
        <f t="shared" si="1"/>
        <v>1</v>
      </c>
      <c r="U12" s="1">
        <f t="shared" si="2"/>
        <v>1</v>
      </c>
      <c r="V12" s="1">
        <f t="shared" si="3"/>
        <v>2</v>
      </c>
      <c r="W12" s="1">
        <f t="shared" si="4"/>
        <v>3</v>
      </c>
      <c r="X12" s="2">
        <f t="shared" si="5"/>
        <v>7</v>
      </c>
    </row>
    <row r="13" spans="1:24" x14ac:dyDescent="0.3">
      <c r="A13" s="22">
        <v>7</v>
      </c>
      <c r="B13" s="39" t="s">
        <v>361</v>
      </c>
      <c r="C13" s="34" t="s">
        <v>159</v>
      </c>
      <c r="D13" s="23" t="str">
        <f>VLOOKUP(C13,'Équipes-Concessions'!$A$3:$B$129,2)</f>
        <v>Hitmen*</v>
      </c>
      <c r="E13" s="23" t="s">
        <v>382</v>
      </c>
      <c r="F13" s="28" t="s">
        <v>193</v>
      </c>
      <c r="G13" s="23" t="str">
        <f>VLOOKUP(F13,'Équipes-Concessions'!$A$3:$B$129,2)</f>
        <v>Mulots</v>
      </c>
      <c r="H13" s="39" t="s">
        <v>407</v>
      </c>
      <c r="I13" s="34" t="s">
        <v>155</v>
      </c>
      <c r="J13" s="23" t="str">
        <f>VLOOKUP(I13,'Équipes-Concessions'!$A$3:$B$129,2)</f>
        <v>Boys</v>
      </c>
      <c r="K13" s="23" t="s">
        <v>432</v>
      </c>
      <c r="L13" s="28" t="s">
        <v>167</v>
      </c>
      <c r="M13" s="23" t="str">
        <f>VLOOKUP(L13,'Équipes-Concessions'!$A$3:$B$129,2)</f>
        <v>Mystère</v>
      </c>
      <c r="N13" s="39" t="s">
        <v>470</v>
      </c>
      <c r="O13" s="34" t="s">
        <v>161</v>
      </c>
      <c r="P13" t="str">
        <f>VLOOKUP(O13,'Équipes-Concessions'!$A$3:$B$129,2)</f>
        <v>Braves</v>
      </c>
      <c r="R13" t="s">
        <v>184</v>
      </c>
      <c r="S13" s="1">
        <f t="shared" si="0"/>
        <v>1</v>
      </c>
      <c r="T13" s="1">
        <f t="shared" si="1"/>
        <v>1</v>
      </c>
      <c r="U13" s="1">
        <f t="shared" si="2"/>
        <v>1</v>
      </c>
      <c r="V13" s="1">
        <f t="shared" si="3"/>
        <v>4</v>
      </c>
      <c r="W13" s="1">
        <f t="shared" si="4"/>
        <v>2</v>
      </c>
      <c r="X13" s="2">
        <f t="shared" si="5"/>
        <v>9</v>
      </c>
    </row>
    <row r="14" spans="1:24" x14ac:dyDescent="0.3">
      <c r="A14" s="24"/>
      <c r="B14" s="40"/>
      <c r="C14" s="35"/>
      <c r="D14" s="25" t="e">
        <f>VLOOKUP(C14,'Équipes-Concessions'!$A$3:$B$129,2)</f>
        <v>#N/A</v>
      </c>
      <c r="E14" s="25"/>
      <c r="F14" s="29"/>
      <c r="G14" s="25" t="e">
        <f>VLOOKUP(F14,'Équipes-Concessions'!$A$3:$B$129,2)</f>
        <v>#N/A</v>
      </c>
      <c r="H14" s="40"/>
      <c r="I14" s="35"/>
      <c r="J14" s="25" t="e">
        <f>VLOOKUP(I14,'Équipes-Concessions'!$A$3:$B$129,2)</f>
        <v>#N/A</v>
      </c>
      <c r="K14" s="25" t="s">
        <v>433</v>
      </c>
      <c r="L14" s="29" t="s">
        <v>173</v>
      </c>
      <c r="M14" s="25" t="str">
        <f>VLOOKUP(L14,'Équipes-Concessions'!$A$3:$B$129,2)</f>
        <v>Frontenac</v>
      </c>
      <c r="N14" s="40"/>
      <c r="O14" s="35"/>
      <c r="P14" t="e">
        <f>VLOOKUP(O14,'Équipes-Concessions'!$A$3:$B$129,2)</f>
        <v>#N/A</v>
      </c>
      <c r="R14" t="s">
        <v>198</v>
      </c>
      <c r="S14" s="1">
        <f t="shared" si="0"/>
        <v>1</v>
      </c>
      <c r="T14" s="1">
        <f t="shared" si="1"/>
        <v>0</v>
      </c>
      <c r="U14" s="1">
        <f t="shared" si="2"/>
        <v>1</v>
      </c>
      <c r="V14" s="1">
        <f t="shared" si="3"/>
        <v>3</v>
      </c>
      <c r="W14" s="1">
        <f t="shared" si="4"/>
        <v>1</v>
      </c>
      <c r="X14" s="2">
        <f t="shared" si="5"/>
        <v>6</v>
      </c>
    </row>
    <row r="15" spans="1:24" x14ac:dyDescent="0.3">
      <c r="A15" s="19">
        <v>8</v>
      </c>
      <c r="B15" s="38" t="s">
        <v>362</v>
      </c>
      <c r="C15" s="33" t="s">
        <v>175</v>
      </c>
      <c r="D15" t="str">
        <f>VLOOKUP(C15,'Équipes-Concessions'!$A$3:$B$129,2)</f>
        <v>Seigneurs</v>
      </c>
      <c r="E15" t="s">
        <v>56</v>
      </c>
      <c r="F15" s="6" t="s">
        <v>163</v>
      </c>
      <c r="G15" t="str">
        <f>VLOOKUP(F15,'Équipes-Concessions'!$A$3:$B$129,2)</f>
        <v>Red Devils*</v>
      </c>
      <c r="H15" s="38" t="s">
        <v>408</v>
      </c>
      <c r="I15" s="33" t="s">
        <v>179</v>
      </c>
      <c r="J15" t="str">
        <f>VLOOKUP(I15,'Équipes-Concessions'!$A$3:$B$129,2)</f>
        <v>Kraken</v>
      </c>
      <c r="K15" t="s">
        <v>114</v>
      </c>
      <c r="L15" s="6" t="s">
        <v>203</v>
      </c>
      <c r="M15" t="str">
        <f>VLOOKUP(L15,'Équipes-Concessions'!$A$3:$B$129,2)</f>
        <v>Corsaires</v>
      </c>
      <c r="N15" s="38" t="s">
        <v>343</v>
      </c>
      <c r="O15" s="33" t="s">
        <v>159</v>
      </c>
      <c r="P15" t="str">
        <f>VLOOKUP(O15,'Équipes-Concessions'!$A$3:$B$129,2)</f>
        <v>Hitmen*</v>
      </c>
      <c r="R15" t="s">
        <v>558</v>
      </c>
      <c r="S15" s="1">
        <f t="shared" si="0"/>
        <v>0</v>
      </c>
      <c r="T15" s="1">
        <f t="shared" si="1"/>
        <v>3</v>
      </c>
      <c r="U15" s="1">
        <f t="shared" si="2"/>
        <v>5</v>
      </c>
      <c r="V15" s="1">
        <f t="shared" si="3"/>
        <v>0</v>
      </c>
      <c r="W15" s="1">
        <f t="shared" si="4"/>
        <v>3</v>
      </c>
      <c r="X15" s="2">
        <f t="shared" si="5"/>
        <v>11</v>
      </c>
    </row>
    <row r="16" spans="1:24" x14ac:dyDescent="0.3">
      <c r="A16" s="19"/>
      <c r="B16" s="38"/>
      <c r="C16" s="33"/>
      <c r="D16" t="e">
        <f>VLOOKUP(C16,'Équipes-Concessions'!$A$3:$B$129,2)</f>
        <v>#N/A</v>
      </c>
      <c r="G16" t="e">
        <f>VLOOKUP(F16,'Équipes-Concessions'!$A$3:$B$129,2)</f>
        <v>#N/A</v>
      </c>
      <c r="H16" s="38"/>
      <c r="I16" s="33"/>
      <c r="J16" t="e">
        <f>VLOOKUP(I16,'Équipes-Concessions'!$A$3:$B$129,2)</f>
        <v>#N/A</v>
      </c>
      <c r="K16" t="s">
        <v>313</v>
      </c>
      <c r="L16" s="6" t="s">
        <v>164</v>
      </c>
      <c r="M16" t="str">
        <f>VLOOKUP(L16,'Équipes-Concessions'!$A$3:$B$129,2)</f>
        <v>Légendes</v>
      </c>
      <c r="N16" s="38"/>
      <c r="O16" s="33"/>
      <c r="P16" t="e">
        <f>VLOOKUP(O16,'Équipes-Concessions'!$A$3:$B$129,2)</f>
        <v>#N/A</v>
      </c>
      <c r="R16" t="s">
        <v>191</v>
      </c>
      <c r="S16" s="1">
        <f t="shared" si="0"/>
        <v>1</v>
      </c>
      <c r="T16" s="1">
        <f t="shared" si="1"/>
        <v>0</v>
      </c>
      <c r="U16" s="1">
        <f t="shared" si="2"/>
        <v>1</v>
      </c>
      <c r="V16" s="1">
        <f t="shared" si="3"/>
        <v>4</v>
      </c>
      <c r="W16" s="1">
        <f t="shared" si="4"/>
        <v>0</v>
      </c>
      <c r="X16" s="2">
        <f t="shared" si="5"/>
        <v>6</v>
      </c>
    </row>
    <row r="17" spans="1:24" x14ac:dyDescent="0.3">
      <c r="A17" s="22">
        <v>9</v>
      </c>
      <c r="B17" s="39" t="s">
        <v>251</v>
      </c>
      <c r="C17" s="34" t="s">
        <v>176</v>
      </c>
      <c r="D17" s="23" t="str">
        <f>VLOOKUP(C17,'Équipes-Concessions'!$A$3:$B$129,2)</f>
        <v>Corsaires</v>
      </c>
      <c r="E17" s="23" t="s">
        <v>383</v>
      </c>
      <c r="F17" s="28" t="s">
        <v>176</v>
      </c>
      <c r="G17" s="23" t="str">
        <f>VLOOKUP(F17,'Équipes-Concessions'!$A$3:$B$129,2)</f>
        <v>Corsaires</v>
      </c>
      <c r="H17" s="39" t="s">
        <v>409</v>
      </c>
      <c r="I17" s="34" t="s">
        <v>179</v>
      </c>
      <c r="J17" s="23" t="str">
        <f>VLOOKUP(I17,'Équipes-Concessions'!$A$3:$B$129,2)</f>
        <v>Kraken</v>
      </c>
      <c r="K17" s="23" t="s">
        <v>91</v>
      </c>
      <c r="L17" s="28" t="s">
        <v>163</v>
      </c>
      <c r="M17" s="23" t="str">
        <f>VLOOKUP(L17,'Équipes-Concessions'!$A$3:$B$129,2)</f>
        <v>Red Devils*</v>
      </c>
      <c r="N17" s="39" t="s">
        <v>471</v>
      </c>
      <c r="O17" s="34" t="s">
        <v>179</v>
      </c>
      <c r="P17" t="str">
        <f>VLOOKUP(O17,'Équipes-Concessions'!$A$3:$B$129,2)</f>
        <v>Kraken</v>
      </c>
      <c r="R17" t="s">
        <v>154</v>
      </c>
      <c r="S17" s="1">
        <f t="shared" si="0"/>
        <v>0</v>
      </c>
      <c r="T17" s="1">
        <f t="shared" si="1"/>
        <v>0</v>
      </c>
      <c r="U17" s="1">
        <f t="shared" si="2"/>
        <v>0</v>
      </c>
      <c r="V17" s="1">
        <f t="shared" si="3"/>
        <v>2</v>
      </c>
      <c r="W17" s="1">
        <f t="shared" si="4"/>
        <v>0</v>
      </c>
      <c r="X17" s="2">
        <f t="shared" si="5"/>
        <v>2</v>
      </c>
    </row>
    <row r="18" spans="1:24" x14ac:dyDescent="0.3">
      <c r="A18" s="24"/>
      <c r="B18" s="40"/>
      <c r="C18" s="35"/>
      <c r="D18" s="25" t="e">
        <f>VLOOKUP(C18,'Équipes-Concessions'!$A$3:$B$129,2)</f>
        <v>#N/A</v>
      </c>
      <c r="E18" s="25"/>
      <c r="F18" s="29"/>
      <c r="G18" s="25" t="e">
        <f>VLOOKUP(F18,'Équipes-Concessions'!$A$3:$B$129,2)</f>
        <v>#N/A</v>
      </c>
      <c r="H18" s="40"/>
      <c r="I18" s="35"/>
      <c r="J18" s="25" t="e">
        <f>VLOOKUP(I18,'Équipes-Concessions'!$A$3:$B$129,2)</f>
        <v>#N/A</v>
      </c>
      <c r="K18" s="25" t="s">
        <v>434</v>
      </c>
      <c r="L18" s="29" t="s">
        <v>163</v>
      </c>
      <c r="M18" s="25" t="str">
        <f>VLOOKUP(L18,'Équipes-Concessions'!$A$3:$B$129,2)</f>
        <v>Red Devils*</v>
      </c>
      <c r="N18" s="40"/>
      <c r="O18" s="35"/>
      <c r="P18" t="e">
        <f>VLOOKUP(O18,'Équipes-Concessions'!$A$3:$B$129,2)</f>
        <v>#N/A</v>
      </c>
      <c r="R18" t="s">
        <v>195</v>
      </c>
      <c r="S18" s="1">
        <f t="shared" si="0"/>
        <v>1</v>
      </c>
      <c r="T18" s="1">
        <f t="shared" si="1"/>
        <v>2</v>
      </c>
      <c r="U18" s="1">
        <f t="shared" si="2"/>
        <v>1</v>
      </c>
      <c r="V18" s="1">
        <f t="shared" si="3"/>
        <v>0</v>
      </c>
      <c r="W18" s="1">
        <f t="shared" si="4"/>
        <v>1</v>
      </c>
      <c r="X18" s="2">
        <f t="shared" si="5"/>
        <v>5</v>
      </c>
    </row>
    <row r="19" spans="1:24" x14ac:dyDescent="0.3">
      <c r="A19" s="19">
        <v>10</v>
      </c>
      <c r="B19" s="38" t="s">
        <v>363</v>
      </c>
      <c r="C19" s="33" t="s">
        <v>163</v>
      </c>
      <c r="D19" t="str">
        <f>VLOOKUP(C19,'Équipes-Concessions'!$A$3:$B$129,2)</f>
        <v>Red Devils*</v>
      </c>
      <c r="E19" t="s">
        <v>384</v>
      </c>
      <c r="F19" s="6" t="s">
        <v>179</v>
      </c>
      <c r="G19" t="str">
        <f>VLOOKUP(F19,'Équipes-Concessions'!$A$3:$B$129,2)</f>
        <v>Kraken</v>
      </c>
      <c r="H19" s="38" t="s">
        <v>410</v>
      </c>
      <c r="I19" s="33" t="s">
        <v>157</v>
      </c>
      <c r="J19" t="str">
        <f>VLOOKUP(I19,'Équipes-Concessions'!$A$3:$B$129,2)</f>
        <v>Aigles</v>
      </c>
      <c r="K19" t="s">
        <v>435</v>
      </c>
      <c r="L19" s="6" t="s">
        <v>154</v>
      </c>
      <c r="M19" t="str">
        <f>VLOOKUP(L19,'Équipes-Concessions'!$A$3:$B$129,2)</f>
        <v>Moines</v>
      </c>
      <c r="N19" s="38" t="s">
        <v>134</v>
      </c>
      <c r="O19" s="33" t="s">
        <v>208</v>
      </c>
      <c r="P19" t="str">
        <f>VLOOKUP(O19,'Équipes-Concessions'!$A$3:$B$129,2)</f>
        <v>Moufettes*</v>
      </c>
      <c r="R19" t="s">
        <v>180</v>
      </c>
      <c r="S19" s="1">
        <f t="shared" si="0"/>
        <v>2</v>
      </c>
      <c r="T19" s="1">
        <f t="shared" si="1"/>
        <v>3</v>
      </c>
      <c r="U19" s="1">
        <f t="shared" si="2"/>
        <v>1</v>
      </c>
      <c r="V19" s="1">
        <f t="shared" si="3"/>
        <v>1</v>
      </c>
      <c r="W19" s="1">
        <f t="shared" si="4"/>
        <v>3</v>
      </c>
      <c r="X19" s="2">
        <f t="shared" si="5"/>
        <v>10</v>
      </c>
    </row>
    <row r="20" spans="1:24" x14ac:dyDescent="0.3">
      <c r="A20" s="19"/>
      <c r="B20" s="38"/>
      <c r="C20" s="33"/>
      <c r="D20" t="e">
        <f>VLOOKUP(C20,'Équipes-Concessions'!$A$3:$B$129,2)</f>
        <v>#N/A</v>
      </c>
      <c r="G20" t="e">
        <f>VLOOKUP(F20,'Équipes-Concessions'!$A$3:$B$129,2)</f>
        <v>#N/A</v>
      </c>
      <c r="H20" s="38"/>
      <c r="I20" s="33"/>
      <c r="J20" t="e">
        <f>VLOOKUP(I20,'Équipes-Concessions'!$A$3:$B$129,2)</f>
        <v>#N/A</v>
      </c>
      <c r="K20" t="s">
        <v>99</v>
      </c>
      <c r="L20" s="6" t="s">
        <v>167</v>
      </c>
      <c r="M20" t="str">
        <f>VLOOKUP(L20,'Équipes-Concessions'!$A$3:$B$129,2)</f>
        <v>Mystère</v>
      </c>
      <c r="N20" s="38"/>
      <c r="O20" s="33"/>
      <c r="P20" t="e">
        <f>VLOOKUP(O20,'Équipes-Concessions'!$A$3:$B$129,2)</f>
        <v>#N/A</v>
      </c>
      <c r="R20" t="s">
        <v>167</v>
      </c>
      <c r="S20" s="1">
        <f t="shared" si="0"/>
        <v>1</v>
      </c>
      <c r="T20" s="1">
        <f t="shared" si="1"/>
        <v>4</v>
      </c>
      <c r="U20" s="1">
        <f t="shared" si="2"/>
        <v>2</v>
      </c>
      <c r="V20" s="1">
        <f t="shared" si="3"/>
        <v>5</v>
      </c>
      <c r="W20" s="1">
        <f t="shared" si="4"/>
        <v>4</v>
      </c>
      <c r="X20" s="2">
        <f t="shared" si="5"/>
        <v>16</v>
      </c>
    </row>
    <row r="21" spans="1:24" x14ac:dyDescent="0.3">
      <c r="A21" s="22">
        <v>11</v>
      </c>
      <c r="B21" s="39" t="s">
        <v>364</v>
      </c>
      <c r="C21" s="34" t="s">
        <v>164</v>
      </c>
      <c r="D21" s="23" t="str">
        <f>VLOOKUP(C21,'Équipes-Concessions'!$A$3:$B$129,2)</f>
        <v>Légendes</v>
      </c>
      <c r="E21" s="23" t="s">
        <v>45</v>
      </c>
      <c r="F21" s="28" t="s">
        <v>168</v>
      </c>
      <c r="G21" s="23" t="str">
        <f>VLOOKUP(F21,'Équipes-Concessions'!$A$3:$B$129,2)</f>
        <v>Strikers</v>
      </c>
      <c r="H21" s="39" t="s">
        <v>411</v>
      </c>
      <c r="I21" s="34" t="s">
        <v>157</v>
      </c>
      <c r="J21" s="23" t="str">
        <f>VLOOKUP(I21,'Équipes-Concessions'!$A$3:$B$129,2)</f>
        <v>Aigles</v>
      </c>
      <c r="K21" s="23" t="s">
        <v>436</v>
      </c>
      <c r="L21" s="28" t="s">
        <v>159</v>
      </c>
      <c r="M21" s="23" t="str">
        <f>VLOOKUP(L21,'Équipes-Concessions'!$A$3:$B$129,2)</f>
        <v>Hitmen*</v>
      </c>
      <c r="N21" s="39" t="s">
        <v>136</v>
      </c>
      <c r="O21" s="34" t="s">
        <v>173</v>
      </c>
      <c r="P21" t="str">
        <f>VLOOKUP(O21,'Équipes-Concessions'!$A$3:$B$129,2)</f>
        <v>Frontenac</v>
      </c>
      <c r="R21" t="s">
        <v>236</v>
      </c>
      <c r="S21" s="1">
        <f t="shared" si="0"/>
        <v>0</v>
      </c>
      <c r="T21" s="1">
        <f t="shared" si="1"/>
        <v>0</v>
      </c>
      <c r="U21" s="1">
        <f t="shared" si="2"/>
        <v>0</v>
      </c>
      <c r="V21" s="1">
        <f t="shared" si="3"/>
        <v>0</v>
      </c>
      <c r="W21" s="1">
        <f t="shared" si="4"/>
        <v>0</v>
      </c>
      <c r="X21" s="2">
        <f t="shared" si="5"/>
        <v>0</v>
      </c>
    </row>
    <row r="22" spans="1:24" x14ac:dyDescent="0.3">
      <c r="A22" s="24"/>
      <c r="B22" s="40"/>
      <c r="C22" s="35"/>
      <c r="D22" s="25" t="e">
        <f>VLOOKUP(C22,'Équipes-Concessions'!$A$3:$B$129,2)</f>
        <v>#N/A</v>
      </c>
      <c r="E22" s="25"/>
      <c r="F22" s="29"/>
      <c r="G22" s="25" t="e">
        <f>VLOOKUP(F22,'Équipes-Concessions'!$A$3:$B$129,2)</f>
        <v>#N/A</v>
      </c>
      <c r="H22" s="40"/>
      <c r="I22" s="35"/>
      <c r="J22" s="25" t="e">
        <f>VLOOKUP(I22,'Équipes-Concessions'!$A$3:$B$129,2)</f>
        <v>#N/A</v>
      </c>
      <c r="K22" s="25" t="s">
        <v>314</v>
      </c>
      <c r="L22" s="29" t="s">
        <v>151</v>
      </c>
      <c r="M22" s="25" t="str">
        <f>VLOOKUP(L22,'Équipes-Concessions'!$A$3:$B$129,2)</f>
        <v>Calembour</v>
      </c>
      <c r="N22" s="40"/>
      <c r="O22" s="35"/>
      <c r="P22" t="e">
        <f>VLOOKUP(O22,'Équipes-Concessions'!$A$3:$B$129,2)</f>
        <v>#N/A</v>
      </c>
      <c r="R22" t="s">
        <v>211</v>
      </c>
      <c r="S22" s="1">
        <f t="shared" si="0"/>
        <v>4</v>
      </c>
      <c r="T22" s="1">
        <f t="shared" si="1"/>
        <v>1</v>
      </c>
      <c r="U22" s="1">
        <f t="shared" si="2"/>
        <v>2</v>
      </c>
      <c r="V22" s="1">
        <f t="shared" si="3"/>
        <v>4</v>
      </c>
      <c r="W22" s="1">
        <f t="shared" si="4"/>
        <v>1</v>
      </c>
      <c r="X22" s="2">
        <f t="shared" si="5"/>
        <v>12</v>
      </c>
    </row>
    <row r="23" spans="1:24" x14ac:dyDescent="0.3">
      <c r="A23" s="19">
        <v>12</v>
      </c>
      <c r="B23" s="38" t="s">
        <v>365</v>
      </c>
      <c r="C23" s="33" t="s">
        <v>160</v>
      </c>
      <c r="D23" t="str">
        <f>VLOOKUP(C23,'Équipes-Concessions'!$A$3:$B$129,2)</f>
        <v>As</v>
      </c>
      <c r="E23" t="s">
        <v>47</v>
      </c>
      <c r="F23" s="6" t="s">
        <v>167</v>
      </c>
      <c r="G23" t="str">
        <f>VLOOKUP(F23,'Équipes-Concessions'!$A$3:$B$129,2)</f>
        <v>Mystère</v>
      </c>
      <c r="H23" s="38" t="s">
        <v>70</v>
      </c>
      <c r="I23" s="33" t="s">
        <v>155</v>
      </c>
      <c r="J23" t="str">
        <f>VLOOKUP(I23,'Équipes-Concessions'!$A$3:$B$129,2)</f>
        <v>Boys</v>
      </c>
      <c r="K23" t="s">
        <v>115</v>
      </c>
      <c r="L23" s="6" t="s">
        <v>176</v>
      </c>
      <c r="M23" t="str">
        <f>VLOOKUP(L23,'Équipes-Concessions'!$A$3:$B$129,2)</f>
        <v>Corsaires</v>
      </c>
      <c r="N23" s="38" t="s">
        <v>472</v>
      </c>
      <c r="O23" s="33" t="s">
        <v>169</v>
      </c>
      <c r="P23" t="str">
        <f>VLOOKUP(O23,'Équipes-Concessions'!$A$3:$B$129,2)</f>
        <v>Gnomes</v>
      </c>
      <c r="R23" t="s">
        <v>538</v>
      </c>
      <c r="S23" s="1">
        <f t="shared" si="0"/>
        <v>0</v>
      </c>
      <c r="T23" s="1">
        <f t="shared" si="1"/>
        <v>0</v>
      </c>
      <c r="U23" s="1">
        <f t="shared" si="2"/>
        <v>0</v>
      </c>
      <c r="V23" s="1">
        <f t="shared" si="3"/>
        <v>1</v>
      </c>
      <c r="W23" s="1">
        <f t="shared" si="4"/>
        <v>0</v>
      </c>
      <c r="X23" s="2">
        <f t="shared" si="5"/>
        <v>1</v>
      </c>
    </row>
    <row r="24" spans="1:24" x14ac:dyDescent="0.3">
      <c r="A24" s="19"/>
      <c r="B24" s="38"/>
      <c r="C24" s="33"/>
      <c r="D24" t="e">
        <f>VLOOKUP(C24,'Équipes-Concessions'!$A$3:$B$129,2)</f>
        <v>#N/A</v>
      </c>
      <c r="G24" t="e">
        <f>VLOOKUP(F24,'Équipes-Concessions'!$A$3:$B$129,2)</f>
        <v>#N/A</v>
      </c>
      <c r="H24" s="38"/>
      <c r="I24" s="33"/>
      <c r="J24" t="e">
        <f>VLOOKUP(I24,'Équipes-Concessions'!$A$3:$B$129,2)</f>
        <v>#N/A</v>
      </c>
      <c r="K24" t="s">
        <v>437</v>
      </c>
      <c r="L24" s="6" t="s">
        <v>169</v>
      </c>
      <c r="M24" t="str">
        <f>VLOOKUP(L24,'Équipes-Concessions'!$A$3:$B$129,2)</f>
        <v>Gnomes</v>
      </c>
      <c r="N24" s="38"/>
      <c r="O24" s="33"/>
      <c r="P24" t="e">
        <f>VLOOKUP(O24,'Équipes-Concessions'!$A$3:$B$129,2)</f>
        <v>#N/A</v>
      </c>
      <c r="R24" t="s">
        <v>185</v>
      </c>
      <c r="S24" s="1">
        <f t="shared" si="0"/>
        <v>1</v>
      </c>
      <c r="T24" s="1">
        <f t="shared" si="1"/>
        <v>3</v>
      </c>
      <c r="U24" s="1">
        <f t="shared" si="2"/>
        <v>1</v>
      </c>
      <c r="V24" s="1">
        <f t="shared" si="3"/>
        <v>4</v>
      </c>
      <c r="W24" s="1">
        <f t="shared" si="4"/>
        <v>0</v>
      </c>
      <c r="X24" s="2">
        <f t="shared" si="5"/>
        <v>9</v>
      </c>
    </row>
    <row r="25" spans="1:24" x14ac:dyDescent="0.3">
      <c r="A25" s="22">
        <v>13</v>
      </c>
      <c r="B25" s="39" t="s">
        <v>253</v>
      </c>
      <c r="C25" s="34" t="s">
        <v>151</v>
      </c>
      <c r="D25" s="23" t="str">
        <f>VLOOKUP(C25,'Équipes-Concessions'!$A$3:$B$129,2)</f>
        <v>Calembour</v>
      </c>
      <c r="E25" s="23" t="s">
        <v>277</v>
      </c>
      <c r="F25" s="28" t="s">
        <v>162</v>
      </c>
      <c r="G25" s="23" t="str">
        <f>VLOOKUP(F25,'Équipes-Concessions'!$A$3:$B$129,2)</f>
        <v>Drakkar</v>
      </c>
      <c r="H25" s="39" t="s">
        <v>412</v>
      </c>
      <c r="I25" s="34" t="s">
        <v>163</v>
      </c>
      <c r="J25" s="23" t="str">
        <f>VLOOKUP(I25,'Équipes-Concessions'!$A$3:$B$129,2)</f>
        <v>Red Devils*</v>
      </c>
      <c r="K25" s="23" t="s">
        <v>438</v>
      </c>
      <c r="L25" s="28" t="s">
        <v>155</v>
      </c>
      <c r="M25" s="23" t="str">
        <f>VLOOKUP(L25,'Équipes-Concessions'!$A$3:$B$129,2)</f>
        <v>Boys</v>
      </c>
      <c r="N25" s="39" t="s">
        <v>138</v>
      </c>
      <c r="O25" s="34" t="s">
        <v>151</v>
      </c>
      <c r="P25" t="str">
        <f>VLOOKUP(O25,'Équipes-Concessions'!$A$3:$B$129,2)</f>
        <v>Calembour</v>
      </c>
      <c r="R25" t="s">
        <v>175</v>
      </c>
      <c r="S25" s="1">
        <f t="shared" si="0"/>
        <v>3</v>
      </c>
      <c r="T25" s="1">
        <f t="shared" si="1"/>
        <v>1</v>
      </c>
      <c r="U25" s="1">
        <f t="shared" si="2"/>
        <v>1</v>
      </c>
      <c r="V25" s="1">
        <f t="shared" si="3"/>
        <v>7</v>
      </c>
      <c r="W25" s="1">
        <f t="shared" si="4"/>
        <v>2</v>
      </c>
      <c r="X25" s="2">
        <f t="shared" si="5"/>
        <v>14</v>
      </c>
    </row>
    <row r="26" spans="1:24" x14ac:dyDescent="0.3">
      <c r="A26" s="24"/>
      <c r="B26" s="40"/>
      <c r="C26" s="35"/>
      <c r="D26" s="25" t="e">
        <f>VLOOKUP(C26,'Équipes-Concessions'!$A$3:$B$129,2)</f>
        <v>#N/A</v>
      </c>
      <c r="E26" s="25"/>
      <c r="F26" s="29"/>
      <c r="G26" s="25" t="e">
        <f>VLOOKUP(F26,'Équipes-Concessions'!$A$3:$B$129,2)</f>
        <v>#N/A</v>
      </c>
      <c r="H26" s="40"/>
      <c r="I26" s="35"/>
      <c r="J26" s="25" t="e">
        <f>VLOOKUP(I26,'Équipes-Concessions'!$A$3:$B$129,2)</f>
        <v>#N/A</v>
      </c>
      <c r="K26" s="25" t="s">
        <v>96</v>
      </c>
      <c r="L26" s="29" t="s">
        <v>170</v>
      </c>
      <c r="M26" s="25" t="str">
        <f>VLOOKUP(L26,'Équipes-Concessions'!$A$3:$B$129,2)</f>
        <v>Régiment</v>
      </c>
      <c r="N26" s="40"/>
      <c r="O26" s="35"/>
      <c r="P26" t="e">
        <f>VLOOKUP(O26,'Équipes-Concessions'!$A$3:$B$129,2)</f>
        <v>#N/A</v>
      </c>
      <c r="R26" t="s">
        <v>156</v>
      </c>
      <c r="S26" s="1">
        <f t="shared" si="0"/>
        <v>0</v>
      </c>
      <c r="T26" s="1">
        <f t="shared" si="1"/>
        <v>0</v>
      </c>
      <c r="U26" s="1">
        <f t="shared" si="2"/>
        <v>1</v>
      </c>
      <c r="V26" s="1">
        <f t="shared" si="3"/>
        <v>2</v>
      </c>
      <c r="W26" s="1">
        <f t="shared" si="4"/>
        <v>4</v>
      </c>
      <c r="X26" s="2">
        <f t="shared" si="5"/>
        <v>7</v>
      </c>
    </row>
    <row r="27" spans="1:24" x14ac:dyDescent="0.3">
      <c r="A27" s="19">
        <v>14</v>
      </c>
      <c r="B27" s="38" t="s">
        <v>366</v>
      </c>
      <c r="C27" s="33" t="s">
        <v>199</v>
      </c>
      <c r="D27" t="str">
        <f>VLOOKUP(C27,'Équipes-Concessions'!$A$3:$B$129,2)</f>
        <v>Spearows</v>
      </c>
      <c r="E27" t="s">
        <v>385</v>
      </c>
      <c r="F27" s="6" t="s">
        <v>155</v>
      </c>
      <c r="G27" t="str">
        <f>VLOOKUP(F27,'Équipes-Concessions'!$A$3:$B$129,2)</f>
        <v>Boys</v>
      </c>
      <c r="H27" s="38" t="s">
        <v>75</v>
      </c>
      <c r="I27" s="33" t="s">
        <v>176</v>
      </c>
      <c r="J27" t="str">
        <f>VLOOKUP(I27,'Équipes-Concessions'!$A$3:$B$129,2)</f>
        <v>Corsaires</v>
      </c>
      <c r="K27" t="s">
        <v>316</v>
      </c>
      <c r="L27" s="6" t="s">
        <v>174</v>
      </c>
      <c r="M27" t="str">
        <f>VLOOKUP(L27,'Équipes-Concessions'!$A$3:$B$129,2)</f>
        <v>Rock'n Roll</v>
      </c>
      <c r="N27" s="38" t="s">
        <v>473</v>
      </c>
      <c r="O27" s="33" t="s">
        <v>179</v>
      </c>
      <c r="P27" t="str">
        <f>VLOOKUP(O27,'Équipes-Concessions'!$A$3:$B$129,2)</f>
        <v>Kraken</v>
      </c>
      <c r="R27" t="s">
        <v>197</v>
      </c>
      <c r="S27" s="1">
        <f t="shared" si="0"/>
        <v>2</v>
      </c>
      <c r="T27" s="1">
        <f t="shared" si="1"/>
        <v>0</v>
      </c>
      <c r="U27" s="1">
        <f t="shared" si="2"/>
        <v>1</v>
      </c>
      <c r="V27" s="1">
        <f t="shared" si="3"/>
        <v>1</v>
      </c>
      <c r="W27" s="1">
        <f t="shared" si="4"/>
        <v>0</v>
      </c>
      <c r="X27" s="2">
        <f t="shared" si="5"/>
        <v>4</v>
      </c>
    </row>
    <row r="28" spans="1:24" x14ac:dyDescent="0.3">
      <c r="A28" s="19"/>
      <c r="B28" s="38"/>
      <c r="C28" s="33"/>
      <c r="D28" t="e">
        <f>VLOOKUP(C28,'Équipes-Concessions'!$A$3:$B$129,2)</f>
        <v>#N/A</v>
      </c>
      <c r="G28" t="e">
        <f>VLOOKUP(F28,'Équipes-Concessions'!$A$3:$B$129,2)</f>
        <v>#N/A</v>
      </c>
      <c r="H28" s="38"/>
      <c r="I28" s="33"/>
      <c r="J28" t="e">
        <f>VLOOKUP(I28,'Équipes-Concessions'!$A$3:$B$129,2)</f>
        <v>#N/A</v>
      </c>
      <c r="K28" t="s">
        <v>439</v>
      </c>
      <c r="L28" s="6" t="s">
        <v>172</v>
      </c>
      <c r="M28" t="str">
        <f>VLOOKUP(L28,'Équipes-Concessions'!$A$3:$B$129,2)</f>
        <v>Légendes</v>
      </c>
      <c r="N28" s="38"/>
      <c r="O28" s="33"/>
      <c r="P28" t="e">
        <f>VLOOKUP(O28,'Équipes-Concessions'!$A$3:$B$129,2)</f>
        <v>#N/A</v>
      </c>
      <c r="R28" t="s">
        <v>149</v>
      </c>
      <c r="S28" s="1">
        <f t="shared" si="0"/>
        <v>1</v>
      </c>
      <c r="T28" s="1">
        <f t="shared" si="1"/>
        <v>2</v>
      </c>
      <c r="U28" s="1">
        <f t="shared" si="2"/>
        <v>1</v>
      </c>
      <c r="V28" s="1">
        <f t="shared" si="3"/>
        <v>3</v>
      </c>
      <c r="W28" s="1">
        <f t="shared" si="4"/>
        <v>2</v>
      </c>
      <c r="X28" s="2">
        <f t="shared" si="5"/>
        <v>9</v>
      </c>
    </row>
    <row r="29" spans="1:24" x14ac:dyDescent="0.3">
      <c r="A29" s="22">
        <v>15</v>
      </c>
      <c r="B29" s="39" t="s">
        <v>22</v>
      </c>
      <c r="C29" s="34" t="s">
        <v>155</v>
      </c>
      <c r="D29" s="23" t="str">
        <f>VLOOKUP(C29,'Équipes-Concessions'!$A$3:$B$129,2)</f>
        <v>Boys</v>
      </c>
      <c r="E29" s="23" t="s">
        <v>386</v>
      </c>
      <c r="F29" s="28" t="s">
        <v>167</v>
      </c>
      <c r="G29" s="23" t="str">
        <f>VLOOKUP(F29,'Équipes-Concessions'!$A$3:$B$129,2)</f>
        <v>Mystère</v>
      </c>
      <c r="H29" s="39" t="s">
        <v>413</v>
      </c>
      <c r="I29" s="34" t="s">
        <v>179</v>
      </c>
      <c r="J29" s="23" t="str">
        <f>VLOOKUP(I29,'Équipes-Concessions'!$A$3:$B$129,2)</f>
        <v>Kraken</v>
      </c>
      <c r="K29" s="23" t="s">
        <v>326</v>
      </c>
      <c r="L29" s="28" t="s">
        <v>166</v>
      </c>
      <c r="M29" s="23" t="str">
        <f>VLOOKUP(L29,'Équipes-Concessions'!$A$3:$B$129,2)</f>
        <v>Braves</v>
      </c>
      <c r="N29" s="39" t="s">
        <v>474</v>
      </c>
      <c r="O29" s="34" t="s">
        <v>151</v>
      </c>
      <c r="P29" t="str">
        <f>VLOOKUP(O29,'Équipes-Concessions'!$A$3:$B$129,2)</f>
        <v>Calembour</v>
      </c>
      <c r="R29" s="9" t="s">
        <v>238</v>
      </c>
      <c r="S29" s="13">
        <f>SUM(S4:S28)</f>
        <v>41</v>
      </c>
      <c r="T29" s="13">
        <f t="shared" ref="T29:X29" si="6">SUM(T4:T28)</f>
        <v>42</v>
      </c>
      <c r="U29" s="13">
        <f t="shared" si="6"/>
        <v>41</v>
      </c>
      <c r="V29" s="13">
        <f t="shared" si="6"/>
        <v>82</v>
      </c>
      <c r="W29" s="13">
        <f t="shared" si="6"/>
        <v>41</v>
      </c>
      <c r="X29" s="13">
        <f t="shared" si="6"/>
        <v>247</v>
      </c>
    </row>
    <row r="30" spans="1:24" x14ac:dyDescent="0.3">
      <c r="A30" s="24"/>
      <c r="B30" s="40"/>
      <c r="C30" s="35"/>
      <c r="D30" s="25" t="e">
        <f>VLOOKUP(C30,'Équipes-Concessions'!$A$3:$B$129,2)</f>
        <v>#N/A</v>
      </c>
      <c r="E30" s="25"/>
      <c r="F30" s="29"/>
      <c r="G30" s="25" t="e">
        <f>VLOOKUP(F30,'Équipes-Concessions'!$A$3:$B$129,2)</f>
        <v>#N/A</v>
      </c>
      <c r="H30" s="40"/>
      <c r="I30" s="35"/>
      <c r="J30" s="25" t="e">
        <f>VLOOKUP(I30,'Équipes-Concessions'!$A$3:$B$129,2)</f>
        <v>#N/A</v>
      </c>
      <c r="K30" s="25" t="s">
        <v>440</v>
      </c>
      <c r="L30" s="29" t="s">
        <v>174</v>
      </c>
      <c r="M30" s="25" t="str">
        <f>VLOOKUP(L30,'Équipes-Concessions'!$A$3:$B$129,2)</f>
        <v>Rock'n Roll</v>
      </c>
      <c r="N30" s="40"/>
      <c r="O30" s="35"/>
      <c r="P30" t="e">
        <f>VLOOKUP(O30,'Équipes-Concessions'!$A$3:$B$129,2)</f>
        <v>#N/A</v>
      </c>
    </row>
    <row r="31" spans="1:24" x14ac:dyDescent="0.3">
      <c r="A31" s="19">
        <v>16</v>
      </c>
      <c r="B31" s="38" t="s">
        <v>367</v>
      </c>
      <c r="C31" s="33" t="s">
        <v>152</v>
      </c>
      <c r="D31" t="str">
        <f>VLOOKUP(C31,'Équipes-Concessions'!$A$3:$B$129,2)</f>
        <v>Chiefs</v>
      </c>
      <c r="E31" t="s">
        <v>387</v>
      </c>
      <c r="F31" s="6" t="s">
        <v>175</v>
      </c>
      <c r="G31" t="str">
        <f>VLOOKUP(F31,'Équipes-Concessions'!$A$3:$B$129,2)</f>
        <v>Seigneurs</v>
      </c>
      <c r="H31" s="38" t="s">
        <v>294</v>
      </c>
      <c r="I31" s="33" t="s">
        <v>155</v>
      </c>
      <c r="J31" t="str">
        <f>VLOOKUP(I31,'Équipes-Concessions'!$A$3:$B$129,2)</f>
        <v>Boys</v>
      </c>
      <c r="K31" t="s">
        <v>322</v>
      </c>
      <c r="L31" s="6" t="s">
        <v>169</v>
      </c>
      <c r="M31" t="str">
        <f>VLOOKUP(L31,'Équipes-Concessions'!$A$3:$B$129,2)</f>
        <v>Gnomes</v>
      </c>
      <c r="N31" s="38" t="s">
        <v>475</v>
      </c>
      <c r="O31" s="33" t="s">
        <v>151</v>
      </c>
      <c r="P31" t="str">
        <f>VLOOKUP(O31,'Équipes-Concessions'!$A$3:$B$129,2)</f>
        <v>Calembour</v>
      </c>
    </row>
    <row r="32" spans="1:24" x14ac:dyDescent="0.3">
      <c r="A32" s="19"/>
      <c r="B32" s="38"/>
      <c r="C32" s="33"/>
      <c r="D32" t="e">
        <f>VLOOKUP(C32,'Équipes-Concessions'!$A$3:$B$129,2)</f>
        <v>#N/A</v>
      </c>
      <c r="G32" t="e">
        <f>VLOOKUP(F32,'Équipes-Concessions'!$A$3:$B$129,2)</f>
        <v>#N/A</v>
      </c>
      <c r="H32" s="38"/>
      <c r="I32" s="33"/>
      <c r="J32" t="e">
        <f>VLOOKUP(I32,'Équipes-Concessions'!$A$3:$B$129,2)</f>
        <v>#N/A</v>
      </c>
      <c r="K32" t="s">
        <v>441</v>
      </c>
      <c r="L32" s="6" t="s">
        <v>155</v>
      </c>
      <c r="M32" t="str">
        <f>VLOOKUP(L32,'Équipes-Concessions'!$A$3:$B$129,2)</f>
        <v>Boys</v>
      </c>
      <c r="N32" s="38"/>
      <c r="O32" s="33"/>
      <c r="P32" t="e">
        <f>VLOOKUP(O32,'Équipes-Concessions'!$A$3:$B$129,2)</f>
        <v>#N/A</v>
      </c>
    </row>
    <row r="33" spans="1:16" x14ac:dyDescent="0.3">
      <c r="A33" s="22">
        <v>17</v>
      </c>
      <c r="B33" s="39" t="s">
        <v>24</v>
      </c>
      <c r="C33" s="34" t="s">
        <v>166</v>
      </c>
      <c r="D33" s="23" t="str">
        <f>VLOOKUP(C33,'Équipes-Concessions'!$A$3:$B$129,2)</f>
        <v>Braves</v>
      </c>
      <c r="E33" s="23" t="s">
        <v>388</v>
      </c>
      <c r="F33" s="28" t="s">
        <v>179</v>
      </c>
      <c r="G33" s="23" t="str">
        <f>VLOOKUP(F33,'Équipes-Concessions'!$A$3:$B$129,2)</f>
        <v>Kraken</v>
      </c>
      <c r="H33" s="39" t="s">
        <v>414</v>
      </c>
      <c r="I33" s="34" t="s">
        <v>160</v>
      </c>
      <c r="J33" s="23" t="str">
        <f>VLOOKUP(I33,'Équipes-Concessions'!$A$3:$B$129,2)</f>
        <v>As</v>
      </c>
      <c r="K33" s="23" t="s">
        <v>97</v>
      </c>
      <c r="L33" s="28" t="s">
        <v>163</v>
      </c>
      <c r="M33" s="23" t="str">
        <f>VLOOKUP(L33,'Équipes-Concessions'!$A$3:$B$129,2)</f>
        <v>Red Devils*</v>
      </c>
      <c r="N33" s="39" t="s">
        <v>476</v>
      </c>
      <c r="O33" s="34" t="s">
        <v>156</v>
      </c>
      <c r="P33" t="str">
        <f>VLOOKUP(O33,'Équipes-Concessions'!$A$3:$B$129,2)</f>
        <v>Sol-Air</v>
      </c>
    </row>
    <row r="34" spans="1:16" x14ac:dyDescent="0.3">
      <c r="A34" s="24"/>
      <c r="B34" s="40"/>
      <c r="C34" s="35"/>
      <c r="D34" s="25" t="e">
        <f>VLOOKUP(C34,'Équipes-Concessions'!$A$3:$B$129,2)</f>
        <v>#N/A</v>
      </c>
      <c r="E34" s="25" t="s">
        <v>488</v>
      </c>
      <c r="F34" s="29" t="s">
        <v>152</v>
      </c>
      <c r="G34" s="25" t="str">
        <f>VLOOKUP(F34,'Équipes-Concessions'!$A$3:$B$129,2)</f>
        <v>Chiefs</v>
      </c>
      <c r="H34" s="40"/>
      <c r="I34" s="35"/>
      <c r="J34" s="25" t="e">
        <f>VLOOKUP(I34,'Équipes-Concessions'!$A$3:$B$129,2)</f>
        <v>#N/A</v>
      </c>
      <c r="K34" s="25" t="s">
        <v>442</v>
      </c>
      <c r="L34" s="29" t="s">
        <v>175</v>
      </c>
      <c r="M34" s="25" t="str">
        <f>VLOOKUP(L34,'Équipes-Concessions'!$A$3:$B$129,2)</f>
        <v>Seigneurs</v>
      </c>
      <c r="N34" s="40"/>
      <c r="O34" s="35"/>
      <c r="P34" t="e">
        <f>VLOOKUP(O34,'Équipes-Concessions'!$A$3:$B$129,2)</f>
        <v>#N/A</v>
      </c>
    </row>
    <row r="35" spans="1:16" x14ac:dyDescent="0.3">
      <c r="A35" s="19">
        <v>18</v>
      </c>
      <c r="B35" s="38" t="s">
        <v>368</v>
      </c>
      <c r="C35" s="33" t="s">
        <v>162</v>
      </c>
      <c r="D35" t="str">
        <f>VLOOKUP(C35,'Équipes-Concessions'!$A$3:$B$129,2)</f>
        <v>Drakkar</v>
      </c>
      <c r="E35" t="s">
        <v>389</v>
      </c>
      <c r="F35" s="6" t="s">
        <v>155</v>
      </c>
      <c r="G35" t="str">
        <f>VLOOKUP(F35,'Équipes-Concessions'!$A$3:$B$129,2)</f>
        <v>Boys</v>
      </c>
      <c r="H35" s="38" t="s">
        <v>415</v>
      </c>
      <c r="I35" s="33" t="s">
        <v>176</v>
      </c>
      <c r="J35" t="str">
        <f>VLOOKUP(I35,'Équipes-Concessions'!$A$3:$B$129,2)</f>
        <v>Corsaires</v>
      </c>
      <c r="K35" t="s">
        <v>319</v>
      </c>
      <c r="L35" s="6" t="s">
        <v>155</v>
      </c>
      <c r="M35" t="str">
        <f>VLOOKUP(L35,'Équipes-Concessions'!$A$3:$B$129,2)</f>
        <v>Boys</v>
      </c>
      <c r="N35" s="38" t="s">
        <v>477</v>
      </c>
      <c r="O35" s="33" t="s">
        <v>155</v>
      </c>
      <c r="P35" t="str">
        <f>VLOOKUP(O35,'Équipes-Concessions'!$A$3:$B$129,2)</f>
        <v>Boys</v>
      </c>
    </row>
    <row r="36" spans="1:16" x14ac:dyDescent="0.3">
      <c r="A36" s="19"/>
      <c r="B36" s="38"/>
      <c r="C36" s="33"/>
      <c r="D36" t="e">
        <f>VLOOKUP(C36,'Équipes-Concessions'!$A$3:$B$129,2)</f>
        <v>#N/A</v>
      </c>
      <c r="G36" t="e">
        <f>VLOOKUP(F36,'Équipes-Concessions'!$A$3:$B$129,2)</f>
        <v>#N/A</v>
      </c>
      <c r="H36" s="38"/>
      <c r="I36" s="33"/>
      <c r="J36" t="e">
        <f>VLOOKUP(I36,'Équipes-Concessions'!$A$3:$B$129,2)</f>
        <v>#N/A</v>
      </c>
      <c r="K36" t="s">
        <v>443</v>
      </c>
      <c r="L36" s="6" t="s">
        <v>160</v>
      </c>
      <c r="M36" t="str">
        <f>VLOOKUP(L36,'Équipes-Concessions'!$A$3:$B$129,2)</f>
        <v>As</v>
      </c>
      <c r="N36" s="38"/>
      <c r="O36" s="33"/>
      <c r="P36" t="e">
        <f>VLOOKUP(O36,'Équipes-Concessions'!$A$3:$B$129,2)</f>
        <v>#N/A</v>
      </c>
    </row>
    <row r="37" spans="1:16" x14ac:dyDescent="0.3">
      <c r="A37" s="22">
        <v>19</v>
      </c>
      <c r="B37" s="39" t="s">
        <v>369</v>
      </c>
      <c r="C37" s="34" t="s">
        <v>151</v>
      </c>
      <c r="D37" s="23" t="str">
        <f>VLOOKUP(C37,'Équipes-Concessions'!$A$3:$B$129,2)</f>
        <v>Calembour</v>
      </c>
      <c r="E37" s="23" t="s">
        <v>390</v>
      </c>
      <c r="F37" s="28" t="s">
        <v>209</v>
      </c>
      <c r="G37" s="23" t="str">
        <f>VLOOKUP(F37,'Équipes-Concessions'!$A$3:$B$129,2)</f>
        <v>Moufettes*</v>
      </c>
      <c r="H37" s="39" t="s">
        <v>416</v>
      </c>
      <c r="I37" s="34" t="s">
        <v>209</v>
      </c>
      <c r="J37" s="23" t="str">
        <f>VLOOKUP(I37,'Équipes-Concessions'!$A$3:$B$129,2)</f>
        <v>Moufettes*</v>
      </c>
      <c r="K37" s="23" t="s">
        <v>444</v>
      </c>
      <c r="L37" s="28" t="s">
        <v>175</v>
      </c>
      <c r="M37" s="23" t="str">
        <f>VLOOKUP(L37,'Équipes-Concessions'!$A$3:$B$129,2)</f>
        <v>Seigneurs</v>
      </c>
      <c r="N37" s="39" t="s">
        <v>142</v>
      </c>
      <c r="O37" s="34" t="s">
        <v>167</v>
      </c>
      <c r="P37" t="str">
        <f>VLOOKUP(O37,'Équipes-Concessions'!$A$3:$B$129,2)</f>
        <v>Mystère</v>
      </c>
    </row>
    <row r="38" spans="1:16" x14ac:dyDescent="0.3">
      <c r="A38" s="24"/>
      <c r="B38" s="40"/>
      <c r="C38" s="35"/>
      <c r="D38" s="25" t="e">
        <f>VLOOKUP(C38,'Équipes-Concessions'!$A$3:$B$129,2)</f>
        <v>#N/A</v>
      </c>
      <c r="E38" s="25"/>
      <c r="F38" s="29"/>
      <c r="G38" s="25" t="e">
        <f>VLOOKUP(F38,'Équipes-Concessions'!$A$3:$B$129,2)</f>
        <v>#N/A</v>
      </c>
      <c r="H38" s="40"/>
      <c r="I38" s="35"/>
      <c r="J38" s="25" t="e">
        <f>VLOOKUP(I38,'Équipes-Concessions'!$A$3:$B$129,2)</f>
        <v>#N/A</v>
      </c>
      <c r="K38" s="25" t="s">
        <v>445</v>
      </c>
      <c r="L38" s="29" t="s">
        <v>167</v>
      </c>
      <c r="M38" s="25" t="str">
        <f>VLOOKUP(L38,'Équipes-Concessions'!$A$3:$B$129,2)</f>
        <v>Mystère</v>
      </c>
      <c r="N38" s="40"/>
      <c r="O38" s="35"/>
      <c r="P38" t="e">
        <f>VLOOKUP(O38,'Équipes-Concessions'!$A$3:$B$129,2)</f>
        <v>#N/A</v>
      </c>
    </row>
    <row r="39" spans="1:16" x14ac:dyDescent="0.3">
      <c r="A39" s="19">
        <v>20</v>
      </c>
      <c r="B39" s="38" t="s">
        <v>370</v>
      </c>
      <c r="C39" s="33" t="s">
        <v>162</v>
      </c>
      <c r="D39" t="str">
        <f>VLOOKUP(C39,'Équipes-Concessions'!$A$3:$B$129,2)</f>
        <v>Drakkar</v>
      </c>
      <c r="E39" t="s">
        <v>51</v>
      </c>
      <c r="F39" s="6" t="s">
        <v>149</v>
      </c>
      <c r="G39" t="str">
        <f>VLOOKUP(F39,'Équipes-Concessions'!$A$3:$B$129,2)</f>
        <v>Strikers</v>
      </c>
      <c r="H39" s="38" t="s">
        <v>417</v>
      </c>
      <c r="I39" s="33" t="s">
        <v>196</v>
      </c>
      <c r="J39" t="str">
        <f>VLOOKUP(I39,'Équipes-Concessions'!$A$3:$B$129,2)</f>
        <v>Spearows</v>
      </c>
      <c r="K39" t="s">
        <v>446</v>
      </c>
      <c r="L39" s="6" t="s">
        <v>155</v>
      </c>
      <c r="M39" t="str">
        <f>VLOOKUP(L39,'Équipes-Concessions'!$A$3:$B$129,2)</f>
        <v>Boys</v>
      </c>
      <c r="N39" s="38" t="s">
        <v>478</v>
      </c>
      <c r="O39" s="33" t="s">
        <v>149</v>
      </c>
      <c r="P39" t="str">
        <f>VLOOKUP(O39,'Équipes-Concessions'!$A$3:$B$129,2)</f>
        <v>Strikers</v>
      </c>
    </row>
    <row r="40" spans="1:16" x14ac:dyDescent="0.3">
      <c r="A40" s="19"/>
      <c r="B40" s="38"/>
      <c r="C40" s="33"/>
      <c r="D40" t="e">
        <f>VLOOKUP(C40,'Équipes-Concessions'!$A$3:$B$129,2)</f>
        <v>#N/A</v>
      </c>
      <c r="G40" t="e">
        <f>VLOOKUP(F40,'Équipes-Concessions'!$A$3:$B$129,2)</f>
        <v>#N/A</v>
      </c>
      <c r="H40" s="38"/>
      <c r="I40" s="33"/>
      <c r="J40" t="e">
        <f>VLOOKUP(I40,'Équipes-Concessions'!$A$3:$B$129,2)</f>
        <v>#N/A</v>
      </c>
      <c r="K40" t="s">
        <v>117</v>
      </c>
      <c r="L40" s="6" t="s">
        <v>176</v>
      </c>
      <c r="M40" t="str">
        <f>VLOOKUP(L40,'Équipes-Concessions'!$A$3:$B$129,2)</f>
        <v>Corsaires</v>
      </c>
      <c r="N40" s="38"/>
      <c r="O40" s="33"/>
      <c r="P40" t="e">
        <f>VLOOKUP(O40,'Équipes-Concessions'!$A$3:$B$129,2)</f>
        <v>#N/A</v>
      </c>
    </row>
    <row r="41" spans="1:16" x14ac:dyDescent="0.3">
      <c r="A41" s="22">
        <v>21</v>
      </c>
      <c r="B41" s="39" t="s">
        <v>371</v>
      </c>
      <c r="C41" s="34" t="s">
        <v>155</v>
      </c>
      <c r="D41" s="23" t="str">
        <f>VLOOKUP(C41,'Équipes-Concessions'!$A$3:$B$129,2)</f>
        <v>Boys</v>
      </c>
      <c r="E41" s="23" t="s">
        <v>391</v>
      </c>
      <c r="F41" s="28" t="s">
        <v>151</v>
      </c>
      <c r="G41" s="23" t="str">
        <f>VLOOKUP(F41,'Équipes-Concessions'!$A$3:$B$129,2)</f>
        <v>Calembour</v>
      </c>
      <c r="H41" s="39" t="s">
        <v>418</v>
      </c>
      <c r="I41" s="34" t="s">
        <v>159</v>
      </c>
      <c r="J41" s="23" t="str">
        <f>VLOOKUP(I41,'Équipes-Concessions'!$A$3:$B$129,2)</f>
        <v>Hitmen*</v>
      </c>
      <c r="K41" s="23" t="s">
        <v>447</v>
      </c>
      <c r="L41" s="28" t="s">
        <v>175</v>
      </c>
      <c r="M41" s="23" t="str">
        <f>VLOOKUP(L41,'Équipes-Concessions'!$A$3:$B$129,2)</f>
        <v>Seigneurs</v>
      </c>
      <c r="N41" s="39" t="s">
        <v>479</v>
      </c>
      <c r="O41" s="34" t="s">
        <v>180</v>
      </c>
      <c r="P41" t="str">
        <f>VLOOKUP(O41,'Équipes-Concessions'!$A$3:$B$129,2)</f>
        <v>Mulots</v>
      </c>
    </row>
    <row r="42" spans="1:16" x14ac:dyDescent="0.3">
      <c r="A42" s="24"/>
      <c r="B42" s="40"/>
      <c r="C42" s="35"/>
      <c r="D42" s="25" t="e">
        <f>VLOOKUP(C42,'Équipes-Concessions'!$A$3:$B$129,2)</f>
        <v>#N/A</v>
      </c>
      <c r="E42" s="25"/>
      <c r="F42" s="29"/>
      <c r="G42" s="25" t="e">
        <f>VLOOKUP(F42,'Équipes-Concessions'!$A$3:$B$129,2)</f>
        <v>#N/A</v>
      </c>
      <c r="H42" s="40"/>
      <c r="I42" s="35"/>
      <c r="J42" s="25" t="e">
        <f>VLOOKUP(I42,'Équipes-Concessions'!$A$3:$B$129,2)</f>
        <v>#N/A</v>
      </c>
      <c r="K42" s="25" t="s">
        <v>448</v>
      </c>
      <c r="L42" s="29" t="s">
        <v>159</v>
      </c>
      <c r="M42" s="25" t="str">
        <f>VLOOKUP(L42,'Équipes-Concessions'!$A$3:$B$129,2)</f>
        <v>Hitmen*</v>
      </c>
      <c r="N42" s="40"/>
      <c r="O42" s="35"/>
      <c r="P42" t="e">
        <f>VLOOKUP(O42,'Équipes-Concessions'!$A$3:$B$129,2)</f>
        <v>#N/A</v>
      </c>
    </row>
    <row r="43" spans="1:16" x14ac:dyDescent="0.3">
      <c r="A43" s="19">
        <v>22</v>
      </c>
      <c r="B43" s="38" t="s">
        <v>262</v>
      </c>
      <c r="C43" s="33" t="s">
        <v>163</v>
      </c>
      <c r="D43" t="str">
        <f>VLOOKUP(C43,'Équipes-Concessions'!$A$3:$B$129,2)</f>
        <v>Red Devils*</v>
      </c>
      <c r="E43" t="s">
        <v>392</v>
      </c>
      <c r="F43" s="6" t="s">
        <v>160</v>
      </c>
      <c r="G43" t="str">
        <f>VLOOKUP(F43,'Équipes-Concessions'!$A$3:$B$129,2)</f>
        <v>As</v>
      </c>
      <c r="H43" s="38" t="s">
        <v>419</v>
      </c>
      <c r="I43" s="33" t="s">
        <v>166</v>
      </c>
      <c r="J43" t="str">
        <f>VLOOKUP(I43,'Équipes-Concessions'!$A$3:$B$129,2)</f>
        <v>Braves</v>
      </c>
      <c r="K43" t="s">
        <v>449</v>
      </c>
      <c r="L43" s="6" t="s">
        <v>154</v>
      </c>
      <c r="M43" t="str">
        <f>VLOOKUP(L43,'Équipes-Concessions'!$A$3:$B$129,2)</f>
        <v>Moines</v>
      </c>
      <c r="N43" s="38" t="s">
        <v>144</v>
      </c>
      <c r="O43" s="33" t="s">
        <v>151</v>
      </c>
      <c r="P43" t="str">
        <f>VLOOKUP(O43,'Équipes-Concessions'!$A$3:$B$129,2)</f>
        <v>Calembour</v>
      </c>
    </row>
    <row r="44" spans="1:16" x14ac:dyDescent="0.3">
      <c r="A44" s="19"/>
      <c r="B44" s="38"/>
      <c r="C44" s="33"/>
      <c r="D44" t="e">
        <f>VLOOKUP(C44,'Équipes-Concessions'!$A$3:$B$129,2)</f>
        <v>#N/A</v>
      </c>
      <c r="G44" t="e">
        <f>VLOOKUP(F44,'Équipes-Concessions'!$A$3:$B$129,2)</f>
        <v>#N/A</v>
      </c>
      <c r="H44" s="38"/>
      <c r="I44" s="33"/>
      <c r="J44" t="e">
        <f>VLOOKUP(I44,'Équipes-Concessions'!$A$3:$B$129,2)</f>
        <v>#N/A</v>
      </c>
      <c r="K44" t="s">
        <v>450</v>
      </c>
      <c r="L44" s="6" t="s">
        <v>166</v>
      </c>
      <c r="M44" t="str">
        <f>VLOOKUP(L44,'Équipes-Concessions'!$A$3:$B$129,2)</f>
        <v>Braves</v>
      </c>
      <c r="N44" s="38"/>
      <c r="O44" s="33"/>
      <c r="P44" t="e">
        <f>VLOOKUP(O44,'Équipes-Concessions'!$A$3:$B$129,2)</f>
        <v>#N/A</v>
      </c>
    </row>
    <row r="45" spans="1:16" x14ac:dyDescent="0.3">
      <c r="A45" s="22">
        <v>23</v>
      </c>
      <c r="B45" s="39" t="s">
        <v>372</v>
      </c>
      <c r="C45" s="34" t="s">
        <v>210</v>
      </c>
      <c r="D45" s="23" t="str">
        <f>VLOOKUP(C45,'Équipes-Concessions'!$A$3:$B$129,2)</f>
        <v>Corsaires</v>
      </c>
      <c r="E45" s="23" t="s">
        <v>393</v>
      </c>
      <c r="F45" s="28" t="s">
        <v>177</v>
      </c>
      <c r="G45" s="23" t="str">
        <f>VLOOKUP(F45,'Équipes-Concessions'!$A$3:$B$129,2)</f>
        <v>Frontenac</v>
      </c>
      <c r="H45" s="39" t="s">
        <v>78</v>
      </c>
      <c r="I45" s="34" t="s">
        <v>151</v>
      </c>
      <c r="J45" s="23" t="str">
        <f>VLOOKUP(I45,'Équipes-Concessions'!$A$3:$B$129,2)</f>
        <v>Calembour</v>
      </c>
      <c r="K45" s="23" t="s">
        <v>118</v>
      </c>
      <c r="L45" s="28" t="s">
        <v>157</v>
      </c>
      <c r="M45" s="23" t="str">
        <f>VLOOKUP(L45,'Équipes-Concessions'!$A$3:$B$129,2)</f>
        <v>Aigles</v>
      </c>
      <c r="N45" s="39" t="s">
        <v>480</v>
      </c>
      <c r="O45" s="34" t="s">
        <v>177</v>
      </c>
      <c r="P45" t="str">
        <f>VLOOKUP(O45,'Équipes-Concessions'!$A$3:$B$129,2)</f>
        <v>Frontenac</v>
      </c>
    </row>
    <row r="46" spans="1:16" x14ac:dyDescent="0.3">
      <c r="A46" s="24"/>
      <c r="B46" s="40"/>
      <c r="C46" s="35"/>
      <c r="D46" s="25" t="e">
        <f>VLOOKUP(C46,'Équipes-Concessions'!$A$3:$B$129,2)</f>
        <v>#N/A</v>
      </c>
      <c r="E46" s="25"/>
      <c r="F46" s="29"/>
      <c r="G46" s="25" t="e">
        <f>VLOOKUP(F46,'Équipes-Concessions'!$A$3:$B$129,2)</f>
        <v>#N/A</v>
      </c>
      <c r="H46" s="40"/>
      <c r="I46" s="35"/>
      <c r="J46" s="25" t="e">
        <f>VLOOKUP(I46,'Équipes-Concessions'!$A$3:$B$129,2)</f>
        <v>#N/A</v>
      </c>
      <c r="K46" s="25" t="s">
        <v>451</v>
      </c>
      <c r="L46" s="29" t="s">
        <v>175</v>
      </c>
      <c r="M46" s="25" t="str">
        <f>VLOOKUP(L46,'Équipes-Concessions'!$A$3:$B$129,2)</f>
        <v>Seigneurs</v>
      </c>
      <c r="N46" s="40"/>
      <c r="O46" s="35"/>
      <c r="P46" t="e">
        <f>VLOOKUP(O46,'Équipes-Concessions'!$A$3:$B$129,2)</f>
        <v>#N/A</v>
      </c>
    </row>
    <row r="47" spans="1:16" x14ac:dyDescent="0.3">
      <c r="A47" s="19">
        <v>24</v>
      </c>
      <c r="B47" s="38" t="s">
        <v>267</v>
      </c>
      <c r="C47" s="33" t="s">
        <v>167</v>
      </c>
      <c r="D47" t="str">
        <f>VLOOKUP(C47,'Équipes-Concessions'!$A$3:$B$129,2)</f>
        <v>Mystère</v>
      </c>
      <c r="E47" t="s">
        <v>55</v>
      </c>
      <c r="F47" s="6" t="s">
        <v>151</v>
      </c>
      <c r="G47" t="str">
        <f>VLOOKUP(F47,'Équipes-Concessions'!$A$3:$B$129,2)</f>
        <v>Calembour</v>
      </c>
      <c r="H47" s="38" t="s">
        <v>420</v>
      </c>
      <c r="I47" s="33" t="s">
        <v>162</v>
      </c>
      <c r="J47" t="str">
        <f>VLOOKUP(I47,'Équipes-Concessions'!$A$3:$B$129,2)</f>
        <v>Drakkar</v>
      </c>
      <c r="K47" t="s">
        <v>452</v>
      </c>
      <c r="L47" s="6" t="s">
        <v>151</v>
      </c>
      <c r="M47" t="str">
        <f>VLOOKUP(L47,'Équipes-Concessions'!$A$3:$B$129,2)</f>
        <v>Calembour</v>
      </c>
      <c r="N47" s="38" t="s">
        <v>481</v>
      </c>
      <c r="O47" s="33" t="s">
        <v>179</v>
      </c>
      <c r="P47" t="str">
        <f>VLOOKUP(O47,'Équipes-Concessions'!$A$3:$B$129,2)</f>
        <v>Kraken</v>
      </c>
    </row>
    <row r="48" spans="1:16" x14ac:dyDescent="0.3">
      <c r="A48" s="19"/>
      <c r="B48" s="38"/>
      <c r="C48" s="33"/>
      <c r="D48" t="e">
        <f>VLOOKUP(C48,'Équipes-Concessions'!$A$3:$B$129,2)</f>
        <v>#N/A</v>
      </c>
      <c r="G48" t="e">
        <f>VLOOKUP(F48,'Équipes-Concessions'!$A$3:$B$129,2)</f>
        <v>#N/A</v>
      </c>
      <c r="H48" s="38"/>
      <c r="I48" s="33"/>
      <c r="J48" t="e">
        <f>VLOOKUP(I48,'Équipes-Concessions'!$A$3:$B$129,2)</f>
        <v>#N/A</v>
      </c>
      <c r="K48" t="s">
        <v>453</v>
      </c>
      <c r="L48" s="6" t="s">
        <v>152</v>
      </c>
      <c r="M48" t="str">
        <f>VLOOKUP(L48,'Équipes-Concessions'!$A$3:$B$129,2)</f>
        <v>Chiefs</v>
      </c>
      <c r="N48" s="38"/>
      <c r="O48" s="33"/>
      <c r="P48" t="e">
        <f>VLOOKUP(O48,'Équipes-Concessions'!$A$3:$B$129,2)</f>
        <v>#N/A</v>
      </c>
    </row>
    <row r="49" spans="1:16" x14ac:dyDescent="0.3">
      <c r="A49" s="22">
        <v>25</v>
      </c>
      <c r="B49" s="39" t="s">
        <v>261</v>
      </c>
      <c r="C49" s="34" t="s">
        <v>185</v>
      </c>
      <c r="D49" s="23" t="str">
        <f>VLOOKUP(C49,'Équipes-Concessions'!$A$3:$B$129,2)</f>
        <v>Rock'n Roll</v>
      </c>
      <c r="E49" s="23" t="s">
        <v>394</v>
      </c>
      <c r="F49" s="28" t="s">
        <v>157</v>
      </c>
      <c r="G49" s="23" t="str">
        <f>VLOOKUP(F49,'Équipes-Concessions'!$A$3:$B$129,2)</f>
        <v>Aigles</v>
      </c>
      <c r="H49" s="39" t="s">
        <v>421</v>
      </c>
      <c r="I49" s="34" t="s">
        <v>156</v>
      </c>
      <c r="J49" s="23" t="str">
        <f>VLOOKUP(I49,'Équipes-Concessions'!$A$3:$B$129,2)</f>
        <v>Sol-Air</v>
      </c>
      <c r="K49" s="23" t="s">
        <v>454</v>
      </c>
      <c r="L49" s="28" t="s">
        <v>181</v>
      </c>
      <c r="M49" s="23" t="str">
        <f>VLOOKUP(L49,'Équipes-Concessions'!$A$3:$B$129,2)</f>
        <v>Corsaires</v>
      </c>
      <c r="N49" s="39" t="s">
        <v>352</v>
      </c>
      <c r="O49" s="34" t="s">
        <v>180</v>
      </c>
      <c r="P49" t="str">
        <f>VLOOKUP(O49,'Équipes-Concessions'!$A$3:$B$129,2)</f>
        <v>Mulots</v>
      </c>
    </row>
    <row r="50" spans="1:16" x14ac:dyDescent="0.3">
      <c r="A50" s="24"/>
      <c r="B50" s="40"/>
      <c r="C50" s="35"/>
      <c r="D50" s="25" t="e">
        <f>VLOOKUP(C50,'Équipes-Concessions'!$A$3:$B$129,2)</f>
        <v>#N/A</v>
      </c>
      <c r="E50" s="25"/>
      <c r="F50" s="29"/>
      <c r="G50" s="25" t="e">
        <f>VLOOKUP(F50,'Équipes-Concessions'!$A$3:$B$129,2)</f>
        <v>#N/A</v>
      </c>
      <c r="H50" s="40"/>
      <c r="I50" s="35"/>
      <c r="J50" s="25" t="e">
        <f>VLOOKUP(I50,'Équipes-Concessions'!$A$3:$B$129,2)</f>
        <v>#N/A</v>
      </c>
      <c r="K50" s="25" t="s">
        <v>455</v>
      </c>
      <c r="L50" s="29" t="s">
        <v>162</v>
      </c>
      <c r="M50" s="25" t="str">
        <f>VLOOKUP(L50,'Équipes-Concessions'!$A$3:$B$129,2)</f>
        <v>Drakkar</v>
      </c>
      <c r="N50" s="40"/>
      <c r="O50" s="35"/>
      <c r="P50" t="e">
        <f>VLOOKUP(O50,'Équipes-Concessions'!$A$3:$B$129,2)</f>
        <v>#N/A</v>
      </c>
    </row>
    <row r="51" spans="1:16" x14ac:dyDescent="0.3">
      <c r="A51" s="19">
        <v>26</v>
      </c>
      <c r="B51" s="38" t="s">
        <v>373</v>
      </c>
      <c r="C51" s="33" t="s">
        <v>151</v>
      </c>
      <c r="D51" t="str">
        <f>VLOOKUP(C51,'Équipes-Concessions'!$A$3:$B$129,2)</f>
        <v>Calembour</v>
      </c>
      <c r="E51" t="s">
        <v>395</v>
      </c>
      <c r="F51" s="6" t="s">
        <v>185</v>
      </c>
      <c r="G51" t="str">
        <f>VLOOKUP(F51,'Équipes-Concessions'!$A$3:$B$129,2)</f>
        <v>Rock'n Roll</v>
      </c>
      <c r="H51" s="38" t="s">
        <v>422</v>
      </c>
      <c r="I51" s="33" t="s">
        <v>175</v>
      </c>
      <c r="J51" t="str">
        <f>VLOOKUP(I51,'Équipes-Concessions'!$A$3:$B$129,2)</f>
        <v>Seigneurs</v>
      </c>
      <c r="K51" t="s">
        <v>121</v>
      </c>
      <c r="L51" s="6" t="s">
        <v>149</v>
      </c>
      <c r="M51" t="str">
        <f>VLOOKUP(L51,'Équipes-Concessions'!$A$3:$B$129,2)</f>
        <v>Strikers</v>
      </c>
      <c r="N51" s="38" t="s">
        <v>482</v>
      </c>
      <c r="O51" s="33" t="s">
        <v>160</v>
      </c>
      <c r="P51" t="str">
        <f>VLOOKUP(O51,'Équipes-Concessions'!$A$3:$B$129,2)</f>
        <v>As</v>
      </c>
    </row>
    <row r="52" spans="1:16" x14ac:dyDescent="0.3">
      <c r="A52" s="19"/>
      <c r="B52" s="38"/>
      <c r="C52" s="33"/>
      <c r="D52" t="e">
        <f>VLOOKUP(C52,'Équipes-Concessions'!$A$3:$B$129,2)</f>
        <v>#N/A</v>
      </c>
      <c r="G52" t="e">
        <f>VLOOKUP(F52,'Équipes-Concessions'!$A$3:$B$129,2)</f>
        <v>#N/A</v>
      </c>
      <c r="H52" s="38"/>
      <c r="I52" s="33"/>
      <c r="J52" t="e">
        <f>VLOOKUP(I52,'Équipes-Concessions'!$A$3:$B$129,2)</f>
        <v>#N/A</v>
      </c>
      <c r="K52" t="s">
        <v>456</v>
      </c>
      <c r="L52" s="6" t="s">
        <v>185</v>
      </c>
      <c r="M52" t="str">
        <f>VLOOKUP(L52,'Équipes-Concessions'!$A$3:$B$129,2)</f>
        <v>Rock'n Roll</v>
      </c>
      <c r="N52" s="38"/>
      <c r="O52" s="33"/>
      <c r="P52" t="e">
        <f>VLOOKUP(O52,'Équipes-Concessions'!$A$3:$B$129,2)</f>
        <v>#N/A</v>
      </c>
    </row>
    <row r="53" spans="1:16" x14ac:dyDescent="0.3">
      <c r="A53" s="22">
        <v>27</v>
      </c>
      <c r="B53" s="39" t="s">
        <v>31</v>
      </c>
      <c r="C53" s="34" t="s">
        <v>184</v>
      </c>
      <c r="D53" s="23" t="str">
        <f>VLOOKUP(C53,'Équipes-Concessions'!$A$3:$B$129,2)</f>
        <v>Gnomes</v>
      </c>
      <c r="E53" s="23" t="s">
        <v>396</v>
      </c>
      <c r="F53" s="28" t="s">
        <v>206</v>
      </c>
      <c r="G53" s="23" t="str">
        <f>VLOOKUP(F53,'Équipes-Concessions'!$A$3:$B$129,2)</f>
        <v>Moufettes*</v>
      </c>
      <c r="H53" s="39" t="s">
        <v>302</v>
      </c>
      <c r="I53" s="34" t="s">
        <v>151</v>
      </c>
      <c r="J53" s="23" t="str">
        <f>VLOOKUP(I53,'Équipes-Concessions'!$A$3:$B$129,2)</f>
        <v>Calembour</v>
      </c>
      <c r="K53" s="23" t="s">
        <v>457</v>
      </c>
      <c r="L53" s="28" t="s">
        <v>160</v>
      </c>
      <c r="M53" s="23" t="str">
        <f>VLOOKUP(L53,'Équipes-Concessions'!$A$3:$B$129,2)</f>
        <v>As</v>
      </c>
      <c r="N53" s="39" t="s">
        <v>483</v>
      </c>
      <c r="O53" s="34" t="s">
        <v>149</v>
      </c>
      <c r="P53" t="str">
        <f>VLOOKUP(O53,'Équipes-Concessions'!$A$3:$B$129,2)</f>
        <v>Strikers</v>
      </c>
    </row>
    <row r="54" spans="1:16" x14ac:dyDescent="0.3">
      <c r="A54" s="24"/>
      <c r="B54" s="40"/>
      <c r="C54" s="35"/>
      <c r="D54" s="25" t="e">
        <f>VLOOKUP(C54,'Équipes-Concessions'!$A$3:$B$129,2)</f>
        <v>#N/A</v>
      </c>
      <c r="E54" s="25"/>
      <c r="F54" s="29"/>
      <c r="G54" s="25" t="e">
        <f>VLOOKUP(F54,'Équipes-Concessions'!$A$3:$B$129,2)</f>
        <v>#N/A</v>
      </c>
      <c r="H54" s="40"/>
      <c r="I54" s="35"/>
      <c r="J54" s="25" t="e">
        <f>VLOOKUP(I54,'Équipes-Concessions'!$A$3:$B$129,2)</f>
        <v>#N/A</v>
      </c>
      <c r="K54" s="25" t="s">
        <v>104</v>
      </c>
      <c r="L54" s="29" t="s">
        <v>166</v>
      </c>
      <c r="M54" s="25" t="str">
        <f>VLOOKUP(L54,'Équipes-Concessions'!$A$3:$B$129,2)</f>
        <v>Braves</v>
      </c>
      <c r="N54" s="40"/>
      <c r="O54" s="35"/>
      <c r="P54" t="e">
        <f>VLOOKUP(O54,'Équipes-Concessions'!$A$3:$B$129,2)</f>
        <v>#N/A</v>
      </c>
    </row>
    <row r="55" spans="1:16" x14ac:dyDescent="0.3">
      <c r="A55" s="19">
        <v>28</v>
      </c>
      <c r="B55" s="38" t="s">
        <v>374</v>
      </c>
      <c r="C55" s="33" t="s">
        <v>155</v>
      </c>
      <c r="D55" t="str">
        <f>VLOOKUP(C55,'Équipes-Concessions'!$A$3:$B$129,2)</f>
        <v>Boys</v>
      </c>
      <c r="E55" t="s">
        <v>397</v>
      </c>
      <c r="F55" s="6" t="s">
        <v>182</v>
      </c>
      <c r="G55" t="str">
        <f>VLOOKUP(F55,'Équipes-Concessions'!$A$3:$B$129,2)</f>
        <v>Aigles</v>
      </c>
      <c r="H55" s="38" t="s">
        <v>80</v>
      </c>
      <c r="I55" s="33" t="s">
        <v>167</v>
      </c>
      <c r="J55" t="str">
        <f>VLOOKUP(I55,'Équipes-Concessions'!$A$3:$B$129,2)</f>
        <v>Mystère</v>
      </c>
      <c r="K55" t="s">
        <v>119</v>
      </c>
      <c r="L55" s="6" t="s">
        <v>149</v>
      </c>
      <c r="M55" t="str">
        <f>VLOOKUP(L55,'Équipes-Concessions'!$A$3:$B$129,2)</f>
        <v>Strikers</v>
      </c>
      <c r="N55" s="38" t="s">
        <v>484</v>
      </c>
      <c r="O55" s="33" t="s">
        <v>156</v>
      </c>
      <c r="P55" t="str">
        <f>VLOOKUP(O55,'Équipes-Concessions'!$A$3:$B$129,2)</f>
        <v>Sol-Air</v>
      </c>
    </row>
    <row r="56" spans="1:16" x14ac:dyDescent="0.3">
      <c r="A56" s="19"/>
      <c r="B56" s="38"/>
      <c r="C56" s="33"/>
      <c r="D56" t="e">
        <f>VLOOKUP(C56,'Équipes-Concessions'!$A$3:$B$129,2)</f>
        <v>#N/A</v>
      </c>
      <c r="G56" t="e">
        <f>VLOOKUP(F56,'Équipes-Concessions'!$A$3:$B$129,2)</f>
        <v>#N/A</v>
      </c>
      <c r="H56" s="38"/>
      <c r="I56" s="33"/>
      <c r="J56" t="e">
        <f>VLOOKUP(I56,'Équipes-Concessions'!$A$3:$B$129,2)</f>
        <v>#N/A</v>
      </c>
      <c r="K56" t="s">
        <v>458</v>
      </c>
      <c r="L56" s="6" t="s">
        <v>175</v>
      </c>
      <c r="M56" t="str">
        <f>VLOOKUP(L56,'Équipes-Concessions'!$A$3:$B$129,2)</f>
        <v>Seigneurs</v>
      </c>
      <c r="N56" s="38"/>
      <c r="O56" s="33"/>
      <c r="P56" t="e">
        <f>VLOOKUP(O56,'Équipes-Concessions'!$A$3:$B$129,2)</f>
        <v>#N/A</v>
      </c>
    </row>
    <row r="57" spans="1:16" x14ac:dyDescent="0.3">
      <c r="A57" s="22">
        <v>29</v>
      </c>
      <c r="B57" s="39" t="s">
        <v>375</v>
      </c>
      <c r="C57" s="34" t="s">
        <v>206</v>
      </c>
      <c r="D57" s="23" t="str">
        <f>VLOOKUP(C57,'Équipes-Concessions'!$A$3:$B$129,2)</f>
        <v>Moufettes*</v>
      </c>
      <c r="E57" s="23" t="s">
        <v>398</v>
      </c>
      <c r="F57" s="28" t="s">
        <v>185</v>
      </c>
      <c r="G57" s="23" t="str">
        <f>VLOOKUP(F57,'Équipes-Concessions'!$A$3:$B$129,2)</f>
        <v>Rock'n Roll</v>
      </c>
      <c r="H57" s="39" t="s">
        <v>423</v>
      </c>
      <c r="I57" s="34" t="s">
        <v>182</v>
      </c>
      <c r="J57" s="23" t="str">
        <f>VLOOKUP(I57,'Équipes-Concessions'!$A$3:$B$129,2)</f>
        <v>Aigles</v>
      </c>
      <c r="K57" s="23" t="s">
        <v>459</v>
      </c>
      <c r="L57" s="28" t="s">
        <v>152</v>
      </c>
      <c r="M57" s="23" t="str">
        <f>VLOOKUP(L57,'Équipes-Concessions'!$A$3:$B$129,2)</f>
        <v>Chiefs</v>
      </c>
      <c r="N57" s="39" t="s">
        <v>485</v>
      </c>
      <c r="O57" s="34" t="s">
        <v>175</v>
      </c>
      <c r="P57" t="str">
        <f>VLOOKUP(O57,'Équipes-Concessions'!$A$3:$B$129,2)</f>
        <v>Seigneurs</v>
      </c>
    </row>
    <row r="58" spans="1:16" x14ac:dyDescent="0.3">
      <c r="A58" s="24"/>
      <c r="B58" s="40"/>
      <c r="C58" s="35"/>
      <c r="D58" s="25" t="e">
        <f>VLOOKUP(C58,'Équipes-Concessions'!$A$3:$B$129,2)</f>
        <v>#N/A</v>
      </c>
      <c r="E58" s="25"/>
      <c r="F58" s="29"/>
      <c r="G58" s="25" t="e">
        <f>VLOOKUP(F58,'Équipes-Concessions'!$A$3:$B$129,2)</f>
        <v>#N/A</v>
      </c>
      <c r="H58" s="40"/>
      <c r="I58" s="35"/>
      <c r="J58" s="25" t="e">
        <f>VLOOKUP(I58,'Équipes-Concessions'!$A$3:$B$129,2)</f>
        <v>#N/A</v>
      </c>
      <c r="K58" s="25" t="s">
        <v>460</v>
      </c>
      <c r="L58" s="29" t="s">
        <v>184</v>
      </c>
      <c r="M58" s="25" t="str">
        <f>VLOOKUP(L58,'Équipes-Concessions'!$A$3:$B$129,2)</f>
        <v>Gnomes</v>
      </c>
      <c r="N58" s="40"/>
      <c r="O58" s="35"/>
      <c r="P58" t="e">
        <f>VLOOKUP(O58,'Équipes-Concessions'!$A$3:$B$129,2)</f>
        <v>#N/A</v>
      </c>
    </row>
    <row r="59" spans="1:16" x14ac:dyDescent="0.3">
      <c r="A59" s="19">
        <v>30</v>
      </c>
      <c r="B59" s="38" t="s">
        <v>32</v>
      </c>
      <c r="C59" s="33" t="s">
        <v>151</v>
      </c>
      <c r="D59" t="str">
        <f>VLOOKUP(C59,'Équipes-Concessions'!$A$3:$B$129,2)</f>
        <v>Calembour</v>
      </c>
      <c r="E59" t="s">
        <v>399</v>
      </c>
      <c r="F59" s="6" t="s">
        <v>151</v>
      </c>
      <c r="G59" t="str">
        <f>VLOOKUP(F59,'Équipes-Concessions'!$A$3:$B$129,2)</f>
        <v>Calembour</v>
      </c>
      <c r="H59" s="38" t="s">
        <v>424</v>
      </c>
      <c r="I59" s="33" t="s">
        <v>184</v>
      </c>
      <c r="J59" t="str">
        <f>VLOOKUP(I59,'Équipes-Concessions'!$A$3:$B$129,2)</f>
        <v>Gnomes</v>
      </c>
      <c r="K59" t="s">
        <v>461</v>
      </c>
      <c r="L59" s="6" t="s">
        <v>162</v>
      </c>
      <c r="M59" t="str">
        <f>VLOOKUP(L59,'Équipes-Concessions'!$A$3:$B$129,2)</f>
        <v>Drakkar</v>
      </c>
      <c r="N59" s="38" t="s">
        <v>486</v>
      </c>
      <c r="O59" s="33" t="s">
        <v>167</v>
      </c>
      <c r="P59" t="str">
        <f>VLOOKUP(O59,'Équipes-Concessions'!$A$3:$B$129,2)</f>
        <v>Mystère</v>
      </c>
    </row>
    <row r="60" spans="1:16" x14ac:dyDescent="0.3">
      <c r="A60" s="19"/>
      <c r="B60" s="38"/>
      <c r="C60" s="33"/>
      <c r="D60" t="e">
        <f>VLOOKUP(C60,'Équipes-Concessions'!$A$3:$B$129,2)</f>
        <v>#N/A</v>
      </c>
      <c r="G60" t="e">
        <f>VLOOKUP(F60,'Équipes-Concessions'!$A$3:$B$129,2)</f>
        <v>#N/A</v>
      </c>
      <c r="H60" s="38"/>
      <c r="I60" s="33"/>
      <c r="J60" t="e">
        <f>VLOOKUP(I60,'Équipes-Concessions'!$A$3:$B$129,2)</f>
        <v>#N/A</v>
      </c>
      <c r="K60" t="s">
        <v>106</v>
      </c>
      <c r="L60" s="6" t="s">
        <v>166</v>
      </c>
      <c r="M60" t="str">
        <f>VLOOKUP(L60,'Équipes-Concessions'!$A$3:$B$129,2)</f>
        <v>Braves</v>
      </c>
      <c r="N60" s="38"/>
      <c r="O60" s="33"/>
      <c r="P60" t="e">
        <f>VLOOKUP(O60,'Équipes-Concessions'!$A$3:$B$129,2)</f>
        <v>#N/A</v>
      </c>
    </row>
    <row r="61" spans="1:16" x14ac:dyDescent="0.3">
      <c r="A61" s="22">
        <v>31</v>
      </c>
      <c r="B61" s="39" t="s">
        <v>376</v>
      </c>
      <c r="C61" s="34" t="s">
        <v>163</v>
      </c>
      <c r="D61" s="23" t="str">
        <f>VLOOKUP(C61,'Équipes-Concessions'!$A$3:$B$129,2)</f>
        <v>Red Devils*</v>
      </c>
      <c r="E61" s="23" t="s">
        <v>400</v>
      </c>
      <c r="F61" s="28" t="s">
        <v>180</v>
      </c>
      <c r="G61" s="23" t="str">
        <f>VLOOKUP(F61,'Équipes-Concessions'!$A$3:$B$129,2)</f>
        <v>Mulots</v>
      </c>
      <c r="H61" s="39" t="s">
        <v>303</v>
      </c>
      <c r="I61" s="34" t="s">
        <v>163</v>
      </c>
      <c r="J61" s="23" t="str">
        <f>VLOOKUP(I61,'Équipes-Concessions'!$A$3:$B$129,2)</f>
        <v>Red Devils*</v>
      </c>
      <c r="K61" s="23" t="s">
        <v>462</v>
      </c>
      <c r="L61" s="28" t="s">
        <v>163</v>
      </c>
      <c r="M61" s="23" t="str">
        <f>VLOOKUP(L61,'Équipes-Concessions'!$A$3:$B$129,2)</f>
        <v>Red Devils*</v>
      </c>
      <c r="N61" s="39" t="s">
        <v>355</v>
      </c>
      <c r="O61" s="34" t="s">
        <v>163</v>
      </c>
      <c r="P61" t="str">
        <f>VLOOKUP(O61,'Équipes-Concessions'!$A$3:$B$129,2)</f>
        <v>Red Devils*</v>
      </c>
    </row>
    <row r="62" spans="1:16" x14ac:dyDescent="0.3">
      <c r="A62" s="24"/>
      <c r="B62" s="40"/>
      <c r="C62" s="35"/>
      <c r="D62" s="25" t="e">
        <f>VLOOKUP(C62,'Équipes-Concessions'!$A$3:$B$129,2)</f>
        <v>#N/A</v>
      </c>
      <c r="E62" s="25"/>
      <c r="F62" s="29"/>
      <c r="G62" s="25" t="e">
        <f>VLOOKUP(F62,'Équipes-Concessions'!$A$3:$B$129,2)</f>
        <v>#N/A</v>
      </c>
      <c r="H62" s="40"/>
      <c r="I62" s="35"/>
      <c r="J62" s="25" t="e">
        <f>VLOOKUP(I62,'Équipes-Concessions'!$A$3:$B$129,2)</f>
        <v>#N/A</v>
      </c>
      <c r="K62" s="25" t="s">
        <v>463</v>
      </c>
      <c r="L62" s="29" t="s">
        <v>182</v>
      </c>
      <c r="M62" s="25" t="str">
        <f>VLOOKUP(L62,'Équipes-Concessions'!$A$3:$B$129,2)</f>
        <v>Aigles</v>
      </c>
      <c r="N62" s="40"/>
      <c r="O62" s="35"/>
      <c r="P62" t="e">
        <f>VLOOKUP(O62,'Équipes-Concessions'!$A$3:$B$129,2)</f>
        <v>#N/A</v>
      </c>
    </row>
    <row r="63" spans="1:16" x14ac:dyDescent="0.3">
      <c r="A63" s="19">
        <v>32</v>
      </c>
      <c r="B63" s="38" t="s">
        <v>377</v>
      </c>
      <c r="C63" s="33" t="s">
        <v>182</v>
      </c>
      <c r="D63" t="str">
        <f>VLOOKUP(C63,'Équipes-Concessions'!$A$3:$B$129,2)</f>
        <v>Aigles</v>
      </c>
      <c r="E63" t="s">
        <v>401</v>
      </c>
      <c r="F63" s="6" t="s">
        <v>182</v>
      </c>
      <c r="G63" t="str">
        <f>VLOOKUP(F63,'Équipes-Concessions'!$A$3:$B$129,2)</f>
        <v>Aigles</v>
      </c>
      <c r="H63" s="38" t="s">
        <v>425</v>
      </c>
      <c r="I63" s="33" t="s">
        <v>155</v>
      </c>
      <c r="J63" t="str">
        <f>VLOOKUP(I63,'Équipes-Concessions'!$A$3:$B$129,2)</f>
        <v>Boys</v>
      </c>
      <c r="K63" t="s">
        <v>464</v>
      </c>
      <c r="L63" s="6" t="s">
        <v>162</v>
      </c>
      <c r="M63" t="str">
        <f>VLOOKUP(L63,'Équipes-Concessions'!$A$3:$B$129,2)</f>
        <v>Drakkar</v>
      </c>
      <c r="N63" s="38" t="s">
        <v>487</v>
      </c>
      <c r="O63" s="33" t="s">
        <v>155</v>
      </c>
      <c r="P63" t="str">
        <f>VLOOKUP(O63,'Équipes-Concessions'!$A$3:$B$129,2)</f>
        <v>Boys</v>
      </c>
    </row>
    <row r="64" spans="1:16" x14ac:dyDescent="0.3">
      <c r="A64" s="19"/>
      <c r="B64" s="38"/>
      <c r="C64" s="33"/>
      <c r="D64" t="e">
        <f>VLOOKUP(C64,'Équipes-Concessions'!$A$3:$B$129,2)</f>
        <v>#N/A</v>
      </c>
      <c r="G64" t="e">
        <f>VLOOKUP(F64,'Équipes-Concessions'!$A$3:$B$129,2)</f>
        <v>#N/A</v>
      </c>
      <c r="H64" s="38"/>
      <c r="I64" s="33"/>
      <c r="J64" t="e">
        <f>VLOOKUP(I64,'Équipes-Concessions'!$A$3:$B$129,2)</f>
        <v>#N/A</v>
      </c>
      <c r="K64" t="s">
        <v>465</v>
      </c>
      <c r="L64" s="6" t="s">
        <v>167</v>
      </c>
      <c r="M64" t="str">
        <f>VLOOKUP(L64,'Équipes-Concessions'!$A$3:$B$129,2)</f>
        <v>Mystère</v>
      </c>
      <c r="N64" s="38"/>
      <c r="O64" s="33"/>
      <c r="P64" t="e">
        <f>VLOOKUP(O64,'Équipes-Concessions'!$A$3:$B$129,2)</f>
        <v>#N/A</v>
      </c>
    </row>
    <row r="65" spans="1:16" x14ac:dyDescent="0.3">
      <c r="A65" s="22">
        <v>33</v>
      </c>
      <c r="B65" s="39" t="s">
        <v>378</v>
      </c>
      <c r="C65" s="34" t="s">
        <v>175</v>
      </c>
      <c r="D65" s="23" t="str">
        <f>VLOOKUP(C65,'Équipes-Concessions'!$A$3:$B$129,2)</f>
        <v>Seigneurs</v>
      </c>
      <c r="E65" s="23" t="s">
        <v>402</v>
      </c>
      <c r="F65" s="28" t="s">
        <v>180</v>
      </c>
      <c r="G65" s="23" t="str">
        <f>VLOOKUP(F65,'Équipes-Concessions'!$A$3:$B$129,2)</f>
        <v>Mulots</v>
      </c>
      <c r="H65" s="39" t="s">
        <v>426</v>
      </c>
      <c r="I65" s="34" t="s">
        <v>162</v>
      </c>
      <c r="J65" s="23" t="str">
        <f>VLOOKUP(I65,'Équipes-Concessions'!$A$3:$B$129,2)</f>
        <v>Drakkar</v>
      </c>
      <c r="K65" s="23" t="s">
        <v>466</v>
      </c>
      <c r="L65" s="28" t="s">
        <v>191</v>
      </c>
      <c r="M65" s="23" t="str">
        <f>VLOOKUP(L65,'Équipes-Concessions'!$A$3:$B$129,2)</f>
        <v>Légendes</v>
      </c>
      <c r="N65" s="39" t="s">
        <v>226</v>
      </c>
      <c r="O65" s="34" t="s">
        <v>201</v>
      </c>
      <c r="P65" t="str">
        <f>VLOOKUP(O65,'Équipes-Concessions'!$A$3:$B$129,2)</f>
        <v>Corsaires</v>
      </c>
    </row>
    <row r="66" spans="1:16" x14ac:dyDescent="0.3">
      <c r="A66" s="24"/>
      <c r="B66" s="40"/>
      <c r="C66" s="35"/>
      <c r="D66" s="25" t="e">
        <f>VLOOKUP(C66,'Équipes-Concessions'!$A$3:$B$129,2)</f>
        <v>#N/A</v>
      </c>
      <c r="E66" s="25"/>
      <c r="F66" s="29"/>
      <c r="G66" s="25" t="e">
        <f>VLOOKUP(F66,'Équipes-Concessions'!$A$3:$B$129,2)</f>
        <v>#N/A</v>
      </c>
      <c r="H66" s="40"/>
      <c r="I66" s="35"/>
      <c r="J66" s="25" t="e">
        <f>VLOOKUP(I66,'Équipes-Concessions'!$A$3:$B$129,2)</f>
        <v>#N/A</v>
      </c>
      <c r="K66" s="25" t="s">
        <v>467</v>
      </c>
      <c r="L66" s="29" t="s">
        <v>180</v>
      </c>
      <c r="M66" s="25" t="str">
        <f>VLOOKUP(L66,'Équipes-Concessions'!$A$3:$B$129,2)</f>
        <v>Mulots</v>
      </c>
      <c r="N66" s="40"/>
      <c r="O66" s="35"/>
      <c r="P66" t="e">
        <f>VLOOKUP(O66,'Équipes-Concessions'!$A$3:$B$129,2)</f>
        <v>#N/A</v>
      </c>
    </row>
    <row r="67" spans="1:16" x14ac:dyDescent="0.3">
      <c r="A67" s="19">
        <v>34</v>
      </c>
      <c r="B67" s="38" t="s">
        <v>490</v>
      </c>
      <c r="C67" s="33" t="s">
        <v>155</v>
      </c>
      <c r="D67" t="str">
        <f>VLOOKUP(C67,'Équipes-Concessions'!$A$3:$B$129,2)</f>
        <v>Boys</v>
      </c>
      <c r="E67" t="s">
        <v>491</v>
      </c>
      <c r="F67" s="6" t="s">
        <v>185</v>
      </c>
      <c r="G67" t="str">
        <f>VLOOKUP(F67,'Équipes-Concessions'!$A$3:$B$129,2)</f>
        <v>Rock'n Roll</v>
      </c>
      <c r="H67" s="38" t="s">
        <v>493</v>
      </c>
      <c r="I67" s="33" t="s">
        <v>188</v>
      </c>
      <c r="J67" t="str">
        <f>VLOOKUP(I67,'Équipes-Concessions'!$A$3:$B$129,2)</f>
        <v>As</v>
      </c>
      <c r="K67" t="s">
        <v>495</v>
      </c>
      <c r="L67" s="6" t="s">
        <v>155</v>
      </c>
      <c r="M67" t="str">
        <f>VLOOKUP(L67,'Équipes-Concessions'!$A$3:$B$129,2)</f>
        <v>Boys</v>
      </c>
      <c r="N67" s="38" t="s">
        <v>499</v>
      </c>
      <c r="O67" s="33" t="s">
        <v>188</v>
      </c>
      <c r="P67" t="str">
        <f>VLOOKUP(O67,'Équipes-Concessions'!$A$3:$B$129,2)</f>
        <v>As</v>
      </c>
    </row>
    <row r="68" spans="1:16" x14ac:dyDescent="0.3">
      <c r="A68" s="19"/>
      <c r="B68" s="38"/>
      <c r="C68" s="33"/>
      <c r="D68" t="e">
        <f>VLOOKUP(C68,'Équipes-Concessions'!$A$3:$B$129,2)</f>
        <v>#N/A</v>
      </c>
      <c r="G68" t="e">
        <f>VLOOKUP(F68,'Équipes-Concessions'!$A$3:$B$129,2)</f>
        <v>#N/A</v>
      </c>
      <c r="H68" s="38"/>
      <c r="I68" s="33"/>
      <c r="J68" t="e">
        <f>VLOOKUP(I68,'Équipes-Concessions'!$A$3:$B$129,2)</f>
        <v>#N/A</v>
      </c>
      <c r="K68" t="s">
        <v>496</v>
      </c>
      <c r="L68" s="6" t="s">
        <v>197</v>
      </c>
      <c r="M68" t="str">
        <f>VLOOKUP(L68,'Équipes-Concessions'!$A$3:$B$129,2)</f>
        <v>Spearows</v>
      </c>
      <c r="N68" s="38"/>
      <c r="O68" s="33"/>
      <c r="P68" t="e">
        <f>VLOOKUP(O68,'Équipes-Concessions'!$A$3:$B$129,2)</f>
        <v>#N/A</v>
      </c>
    </row>
    <row r="69" spans="1:16" x14ac:dyDescent="0.3">
      <c r="A69" s="22">
        <v>35</v>
      </c>
      <c r="B69" s="39" t="s">
        <v>489</v>
      </c>
      <c r="C69" s="34" t="s">
        <v>163</v>
      </c>
      <c r="D69" s="23" t="str">
        <f>VLOOKUP(C69,'Équipes-Concessions'!$A$3:$B$129,2)</f>
        <v>Red Devils*</v>
      </c>
      <c r="E69" s="23" t="s">
        <v>492</v>
      </c>
      <c r="F69" s="28" t="s">
        <v>151</v>
      </c>
      <c r="G69" s="23" t="str">
        <f>VLOOKUP(F69,'Équipes-Concessions'!$A$3:$B$129,2)</f>
        <v>Calembour</v>
      </c>
      <c r="H69" s="39" t="s">
        <v>494</v>
      </c>
      <c r="I69" s="34" t="s">
        <v>152</v>
      </c>
      <c r="J69" s="23" t="str">
        <f>VLOOKUP(I69,'Équipes-Concessions'!$A$3:$B$129,2)</f>
        <v>Chiefs</v>
      </c>
      <c r="K69" s="23" t="s">
        <v>497</v>
      </c>
      <c r="L69" s="28" t="s">
        <v>175</v>
      </c>
      <c r="M69" s="23" t="str">
        <f>VLOOKUP(L69,'Équipes-Concessions'!$A$3:$B$129,2)</f>
        <v>Seigneurs</v>
      </c>
      <c r="N69" s="39" t="s">
        <v>500</v>
      </c>
      <c r="O69" s="34" t="s">
        <v>184</v>
      </c>
      <c r="P69" t="str">
        <f>VLOOKUP(O69,'Équipes-Concessions'!$A$3:$B$129,2)</f>
        <v>Gnomes</v>
      </c>
    </row>
    <row r="70" spans="1:16" x14ac:dyDescent="0.3">
      <c r="A70" s="24"/>
      <c r="B70" s="40"/>
      <c r="C70" s="35"/>
      <c r="D70" s="25" t="e">
        <f>VLOOKUP(C70,'Équipes-Concessions'!$A$3:$B$129,2)</f>
        <v>#N/A</v>
      </c>
      <c r="E70" s="25"/>
      <c r="F70" s="29"/>
      <c r="G70" s="25" t="e">
        <f>VLOOKUP(F70,'Équipes-Concessions'!$A$3:$B$129,2)</f>
        <v>#N/A</v>
      </c>
      <c r="H70" s="40"/>
      <c r="I70" s="35"/>
      <c r="J70" s="25" t="e">
        <f>VLOOKUP(I70,'Équipes-Concessions'!$A$3:$B$129,2)</f>
        <v>#N/A</v>
      </c>
      <c r="K70" s="25" t="s">
        <v>498</v>
      </c>
      <c r="L70" s="29" t="s">
        <v>159</v>
      </c>
      <c r="M70" s="25" t="str">
        <f>VLOOKUP(L70,'Équipes-Concessions'!$A$3:$B$129,2)</f>
        <v>Hitmen*</v>
      </c>
      <c r="N70" s="40"/>
      <c r="O70" s="35"/>
      <c r="P70" t="e">
        <f>VLOOKUP(O70,'Équipes-Concessions'!$A$3:$B$129,2)</f>
        <v>#N/A</v>
      </c>
    </row>
    <row r="71" spans="1:16" x14ac:dyDescent="0.3">
      <c r="A71" s="19">
        <v>36</v>
      </c>
      <c r="B71" s="38" t="s">
        <v>514</v>
      </c>
      <c r="C71" s="33" t="s">
        <v>197</v>
      </c>
      <c r="D71" t="str">
        <f>VLOOKUP(C71,'Équipes-Concessions'!$A$3:$B$129,2)</f>
        <v>Spearows</v>
      </c>
      <c r="E71" t="s">
        <v>515</v>
      </c>
      <c r="F71" s="6" t="s">
        <v>179</v>
      </c>
      <c r="G71" t="str">
        <f>VLOOKUP(F71,'Équipes-Concessions'!$A$3:$B$129,2)</f>
        <v>Kraken</v>
      </c>
      <c r="H71" s="38" t="s">
        <v>516</v>
      </c>
      <c r="I71" s="33" t="s">
        <v>179</v>
      </c>
      <c r="J71" t="str">
        <f>VLOOKUP(I71,'Équipes-Concessions'!$A$3:$B$129,2)</f>
        <v>Kraken</v>
      </c>
      <c r="K71" t="s">
        <v>517</v>
      </c>
      <c r="L71" s="6" t="s">
        <v>191</v>
      </c>
      <c r="M71" t="str">
        <f>VLOOKUP(L71,'Équipes-Concessions'!$A$3:$B$129,2)</f>
        <v>Légendes</v>
      </c>
      <c r="N71" s="38" t="s">
        <v>519</v>
      </c>
      <c r="O71" s="33" t="s">
        <v>151</v>
      </c>
      <c r="P71" t="str">
        <f>VLOOKUP(O71,'Équipes-Concessions'!$A$3:$B$129,2)</f>
        <v>Calembour</v>
      </c>
    </row>
    <row r="72" spans="1:16" x14ac:dyDescent="0.3">
      <c r="A72" s="19"/>
      <c r="B72" s="38"/>
      <c r="C72" s="33"/>
      <c r="D72" t="e">
        <f>VLOOKUP(C72,'Équipes-Concessions'!$A$3:$B$129,2)</f>
        <v>#N/A</v>
      </c>
      <c r="G72" t="e">
        <f>VLOOKUP(F72,'Équipes-Concessions'!$A$3:$B$129,2)</f>
        <v>#N/A</v>
      </c>
      <c r="H72" s="38"/>
      <c r="I72" s="33"/>
      <c r="J72" t="e">
        <f>VLOOKUP(I72,'Équipes-Concessions'!$A$3:$B$129,2)</f>
        <v>#N/A</v>
      </c>
      <c r="K72" t="s">
        <v>518</v>
      </c>
      <c r="L72" s="6" t="s">
        <v>152</v>
      </c>
      <c r="M72" t="str">
        <f>VLOOKUP(L72,'Équipes-Concessions'!$A$3:$B$129,2)</f>
        <v>Chiefs</v>
      </c>
      <c r="N72" s="38"/>
      <c r="O72" s="33"/>
      <c r="P72" t="e">
        <f>VLOOKUP(O72,'Équipes-Concessions'!$A$3:$B$129,2)</f>
        <v>#N/A</v>
      </c>
    </row>
    <row r="73" spans="1:16" x14ac:dyDescent="0.3">
      <c r="A73" s="22">
        <v>37</v>
      </c>
      <c r="B73" s="39" t="s">
        <v>571</v>
      </c>
      <c r="C73" s="34" t="s">
        <v>236</v>
      </c>
      <c r="D73" s="23" t="str">
        <f>VLOOKUP(C73,'Équipes-Concessions'!$A$3:$B$129,2)</f>
        <v>Corsaires</v>
      </c>
      <c r="E73" s="23" t="s">
        <v>572</v>
      </c>
      <c r="F73" s="28" t="s">
        <v>155</v>
      </c>
      <c r="G73" s="23" t="str">
        <f>VLOOKUP(F73,'Équipes-Concessions'!$A$3:$B$129,2)</f>
        <v>Boys</v>
      </c>
      <c r="H73" s="39" t="s">
        <v>573</v>
      </c>
      <c r="I73" s="34" t="s">
        <v>185</v>
      </c>
      <c r="J73" s="23" t="str">
        <f>VLOOKUP(I73,'Équipes-Concessions'!$A$3:$B$129,2)</f>
        <v>Rock'n Roll</v>
      </c>
      <c r="K73" s="23" t="s">
        <v>574</v>
      </c>
      <c r="L73" s="28" t="s">
        <v>182</v>
      </c>
      <c r="M73" s="23" t="str">
        <f>VLOOKUP(L73,'Équipes-Concessions'!$A$3:$B$129,2)</f>
        <v>Aigles</v>
      </c>
      <c r="N73" s="39" t="s">
        <v>576</v>
      </c>
      <c r="O73" s="34" t="s">
        <v>177</v>
      </c>
      <c r="P73" t="str">
        <f>VLOOKUP(O73,'Équipes-Concessions'!$A$3:$B$129,2)</f>
        <v>Frontenac</v>
      </c>
    </row>
    <row r="74" spans="1:16" x14ac:dyDescent="0.3">
      <c r="A74" s="24"/>
      <c r="B74" s="40"/>
      <c r="C74" s="35"/>
      <c r="D74" s="25" t="e">
        <f>VLOOKUP(C74,'Équipes-Concessions'!$A$3:$B$129,2)</f>
        <v>#N/A</v>
      </c>
      <c r="E74" s="25"/>
      <c r="F74" s="29"/>
      <c r="G74" s="25" t="e">
        <f>VLOOKUP(F74,'Équipes-Concessions'!$A$3:$B$129,2)</f>
        <v>#N/A</v>
      </c>
      <c r="H74" s="40"/>
      <c r="I74" s="35"/>
      <c r="J74" s="25" t="e">
        <f>VLOOKUP(I74,'Équipes-Concessions'!$A$3:$B$129,2)</f>
        <v>#N/A</v>
      </c>
      <c r="K74" s="25" t="s">
        <v>575</v>
      </c>
      <c r="L74" s="29" t="s">
        <v>185</v>
      </c>
      <c r="M74" s="25" t="str">
        <f>VLOOKUP(L74,'Équipes-Concessions'!$A$3:$B$129,2)</f>
        <v>Rock'n Roll</v>
      </c>
      <c r="N74" s="40"/>
      <c r="O74" s="35"/>
      <c r="P74" t="e">
        <f>VLOOKUP(O74,'Équipes-Concessions'!$A$3:$B$129,2)</f>
        <v>#N/A</v>
      </c>
    </row>
    <row r="75" spans="1:16" x14ac:dyDescent="0.3">
      <c r="A75" s="19">
        <v>38</v>
      </c>
      <c r="B75" s="38" t="s">
        <v>568</v>
      </c>
      <c r="C75" s="33" t="s">
        <v>180</v>
      </c>
      <c r="D75" t="str">
        <f>VLOOKUP(C75,'Équipes-Concessions'!$A$3:$B$129,2)</f>
        <v>Mulots</v>
      </c>
      <c r="E75" t="s">
        <v>577</v>
      </c>
      <c r="F75" s="6" t="s">
        <v>167</v>
      </c>
      <c r="G75" t="str">
        <f>VLOOKUP(F75,'Équipes-Concessions'!$A$3:$B$129,2)</f>
        <v>Mystère</v>
      </c>
      <c r="H75" s="38" t="s">
        <v>578</v>
      </c>
      <c r="I75" s="33" t="s">
        <v>151</v>
      </c>
      <c r="J75" t="str">
        <f>VLOOKUP(I75,'Équipes-Concessions'!$A$3:$B$129,2)</f>
        <v>Calembour</v>
      </c>
      <c r="K75" t="s">
        <v>579</v>
      </c>
      <c r="L75" s="6" t="s">
        <v>156</v>
      </c>
      <c r="M75" t="str">
        <f>VLOOKUP(L75,'Équipes-Concessions'!$A$3:$B$129,2)</f>
        <v>Sol-Air</v>
      </c>
      <c r="N75" s="38" t="s">
        <v>581</v>
      </c>
      <c r="O75" s="33" t="s">
        <v>156</v>
      </c>
      <c r="P75" t="str">
        <f>VLOOKUP(O75,'Équipes-Concessions'!$A$3:$B$129,2)</f>
        <v>Sol-Air</v>
      </c>
    </row>
    <row r="76" spans="1:16" x14ac:dyDescent="0.3">
      <c r="A76" s="19"/>
      <c r="B76" s="38"/>
      <c r="C76" s="33"/>
      <c r="D76" t="e">
        <f>VLOOKUP(C76,'Équipes-Concessions'!$A$3:$B$129,2)</f>
        <v>#N/A</v>
      </c>
      <c r="G76" t="e">
        <f>VLOOKUP(F76,'Équipes-Concessions'!$A$3:$B$129,2)</f>
        <v>#N/A</v>
      </c>
      <c r="H76" s="38"/>
      <c r="I76" s="33"/>
      <c r="J76" t="e">
        <f>VLOOKUP(I76,'Équipes-Concessions'!$A$3:$B$129,2)</f>
        <v>#N/A</v>
      </c>
      <c r="K76" t="s">
        <v>580</v>
      </c>
      <c r="L76" s="6" t="s">
        <v>149</v>
      </c>
      <c r="M76" t="str">
        <f>VLOOKUP(L76,'Équipes-Concessions'!$A$3:$B$129,2)</f>
        <v>Strikers</v>
      </c>
      <c r="N76" s="38"/>
      <c r="O76" s="33"/>
      <c r="P76" t="e">
        <f>VLOOKUP(O76,'Équipes-Concessions'!$A$3:$B$129,2)</f>
        <v>#N/A</v>
      </c>
    </row>
    <row r="77" spans="1:16" x14ac:dyDescent="0.3">
      <c r="A77" s="22">
        <v>39</v>
      </c>
      <c r="B77" s="39" t="s">
        <v>582</v>
      </c>
      <c r="C77" s="34" t="s">
        <v>151</v>
      </c>
      <c r="D77" s="23" t="str">
        <f>VLOOKUP(C77,'Équipes-Concessions'!$A$3:$B$129,2)</f>
        <v>Calembour</v>
      </c>
      <c r="E77" s="23" t="s">
        <v>583</v>
      </c>
      <c r="F77" s="28" t="s">
        <v>155</v>
      </c>
      <c r="G77" s="23" t="str">
        <f>VLOOKUP(F77,'Équipes-Concessions'!$A$3:$B$129,2)</f>
        <v>Boys</v>
      </c>
      <c r="H77" s="39" t="s">
        <v>584</v>
      </c>
      <c r="I77" s="34" t="s">
        <v>177</v>
      </c>
      <c r="J77" s="23" t="str">
        <f>VLOOKUP(I77,'Équipes-Concessions'!$A$3:$B$129,2)</f>
        <v>Frontenac</v>
      </c>
      <c r="K77" s="23" t="s">
        <v>585</v>
      </c>
      <c r="L77" s="28" t="s">
        <v>182</v>
      </c>
      <c r="M77" s="23" t="str">
        <f>VLOOKUP(L77,'Équipes-Concessions'!$A$3:$B$129,2)</f>
        <v>Aigles</v>
      </c>
      <c r="N77" s="39" t="s">
        <v>587</v>
      </c>
      <c r="O77" s="34" t="s">
        <v>236</v>
      </c>
      <c r="P77" t="str">
        <f>VLOOKUP(O77,'Équipes-Concessions'!$A$3:$B$129,2)</f>
        <v>Corsaires</v>
      </c>
    </row>
    <row r="78" spans="1:16" x14ac:dyDescent="0.3">
      <c r="A78" s="24"/>
      <c r="B78" s="40"/>
      <c r="C78" s="35"/>
      <c r="D78" s="25" t="e">
        <f>VLOOKUP(C78,'Équipes-Concessions'!$A$3:$B$129,2)</f>
        <v>#N/A</v>
      </c>
      <c r="E78" s="25"/>
      <c r="F78" s="29"/>
      <c r="G78" s="25" t="e">
        <f>VLOOKUP(F78,'Équipes-Concessions'!$A$3:$B$129,2)</f>
        <v>#N/A</v>
      </c>
      <c r="H78" s="40"/>
      <c r="I78" s="35"/>
      <c r="J78" s="25" t="e">
        <f>VLOOKUP(I78,'Équipes-Concessions'!$A$3:$B$129,2)</f>
        <v>#N/A</v>
      </c>
      <c r="K78" s="25" t="s">
        <v>586</v>
      </c>
      <c r="L78" s="29" t="s">
        <v>175</v>
      </c>
      <c r="M78" s="25" t="str">
        <f>VLOOKUP(L78,'Équipes-Concessions'!$A$3:$B$129,2)</f>
        <v>Seigneurs</v>
      </c>
      <c r="N78" s="40"/>
      <c r="O78" s="35"/>
      <c r="P78" t="e">
        <f>VLOOKUP(O78,'Équipes-Concessions'!$A$3:$B$129,2)</f>
        <v>#N/A</v>
      </c>
    </row>
    <row r="79" spans="1:16" x14ac:dyDescent="0.3">
      <c r="A79" s="19">
        <v>40</v>
      </c>
      <c r="B79" s="38" t="s">
        <v>588</v>
      </c>
      <c r="C79" s="33" t="s">
        <v>182</v>
      </c>
      <c r="D79" t="str">
        <f>VLOOKUP(C79,'Équipes-Concessions'!$A$3:$B$129,2)</f>
        <v>Aigles</v>
      </c>
      <c r="E79" t="s">
        <v>589</v>
      </c>
      <c r="F79" s="6" t="s">
        <v>152</v>
      </c>
      <c r="G79" t="str">
        <f>VLOOKUP(F79,'Équipes-Concessions'!$A$3:$B$129,2)</f>
        <v>Chiefs</v>
      </c>
      <c r="H79" s="38" t="s">
        <v>590</v>
      </c>
      <c r="I79" s="33" t="s">
        <v>182</v>
      </c>
      <c r="J79" t="str">
        <f>VLOOKUP(I79,'Équipes-Concessions'!$A$3:$B$129,2)</f>
        <v>Aigles</v>
      </c>
      <c r="K79" t="s">
        <v>591</v>
      </c>
      <c r="L79" s="6" t="s">
        <v>156</v>
      </c>
      <c r="M79" t="str">
        <f>VLOOKUP(L79,'Équipes-Concessions'!$A$3:$B$129,2)</f>
        <v>Sol-Air</v>
      </c>
      <c r="N79" s="38" t="s">
        <v>541</v>
      </c>
      <c r="O79" s="33" t="s">
        <v>167</v>
      </c>
      <c r="P79" t="str">
        <f>VLOOKUP(O79,'Équipes-Concessions'!$A$3:$B$129,2)</f>
        <v>Mystère</v>
      </c>
    </row>
    <row r="80" spans="1:16" x14ac:dyDescent="0.3">
      <c r="A80" s="19"/>
      <c r="B80" s="38"/>
      <c r="C80" s="33"/>
      <c r="D80" t="e">
        <f>VLOOKUP(C80,'Équipes-Concessions'!$A$3:$B$129,2)</f>
        <v>#N/A</v>
      </c>
      <c r="G80" t="e">
        <f>VLOOKUP(F80,'Équipes-Concessions'!$A$3:$B$129,2)</f>
        <v>#N/A</v>
      </c>
      <c r="H80" s="38"/>
      <c r="I80" s="33"/>
      <c r="J80" t="e">
        <f>VLOOKUP(I80,'Équipes-Concessions'!$A$3:$B$129,2)</f>
        <v>#N/A</v>
      </c>
      <c r="K80" t="s">
        <v>592</v>
      </c>
      <c r="L80" s="6" t="s">
        <v>177</v>
      </c>
      <c r="M80" t="str">
        <f>VLOOKUP(L80,'Équipes-Concessions'!$A$3:$B$129,2)</f>
        <v>Frontenac</v>
      </c>
      <c r="N80" s="38"/>
      <c r="O80" s="33"/>
      <c r="P80" t="e">
        <f>VLOOKUP(O80,'Équipes-Concessions'!$A$3:$B$129,2)</f>
        <v>#N/A</v>
      </c>
    </row>
    <row r="81" spans="1:16" x14ac:dyDescent="0.3">
      <c r="A81" s="22">
        <v>41</v>
      </c>
      <c r="B81" s="39" t="s">
        <v>593</v>
      </c>
      <c r="C81" s="34" t="s">
        <v>149</v>
      </c>
      <c r="D81" s="23" t="str">
        <f>VLOOKUP(C81,'Équipes-Concessions'!$A$3:$B$129,2)</f>
        <v>Strikers</v>
      </c>
      <c r="E81" s="23" t="s">
        <v>594</v>
      </c>
      <c r="F81" s="28" t="s">
        <v>535</v>
      </c>
      <c r="G81" s="23" t="str">
        <f>VLOOKUP(F81,'Équipes-Concessions'!$A$3:$B$129,2)</f>
        <v>Drakkar</v>
      </c>
      <c r="H81" s="39" t="s">
        <v>595</v>
      </c>
      <c r="I81" s="34" t="s">
        <v>180</v>
      </c>
      <c r="J81" s="23" t="str">
        <f>VLOOKUP(I81,'Équipes-Concessions'!$A$3:$B$129,2)</f>
        <v>Mulots</v>
      </c>
      <c r="K81" s="23" t="s">
        <v>596</v>
      </c>
      <c r="L81" s="28" t="s">
        <v>188</v>
      </c>
      <c r="M81" s="23" t="str">
        <f>VLOOKUP(L81,'Équipes-Concessions'!$A$3:$B$129,2)</f>
        <v>As</v>
      </c>
      <c r="N81" s="39" t="s">
        <v>598</v>
      </c>
      <c r="O81" s="34" t="s">
        <v>151</v>
      </c>
      <c r="P81" t="str">
        <f>VLOOKUP(O81,'Équipes-Concessions'!$A$3:$B$129,2)</f>
        <v>Calembour</v>
      </c>
    </row>
    <row r="82" spans="1:16" x14ac:dyDescent="0.3">
      <c r="A82" s="24"/>
      <c r="B82" s="40"/>
      <c r="C82" s="35"/>
      <c r="D82" s="25" t="e">
        <f>VLOOKUP(C82,'Équipes-Concessions'!$A$3:$B$129,2)</f>
        <v>#N/A</v>
      </c>
      <c r="E82" s="25"/>
      <c r="F82" s="29"/>
      <c r="G82" s="25" t="e">
        <f>VLOOKUP(F82,'Équipes-Concessions'!$A$3:$B$129,2)</f>
        <v>#N/A</v>
      </c>
      <c r="H82" s="40"/>
      <c r="I82" s="35"/>
      <c r="J82" s="25" t="e">
        <f>VLOOKUP(I82,'Équipes-Concessions'!$A$3:$B$129,2)</f>
        <v>#N/A</v>
      </c>
      <c r="K82" s="25" t="s">
        <v>597</v>
      </c>
      <c r="L82" s="29" t="s">
        <v>182</v>
      </c>
      <c r="M82" s="25" t="str">
        <f>VLOOKUP(L82,'Équipes-Concessions'!$A$3:$B$129,2)</f>
        <v>Aigles</v>
      </c>
      <c r="N82" s="40"/>
      <c r="O82" s="35"/>
      <c r="P82" t="e">
        <f>VLOOKUP(O82,'Équipes-Concessions'!$A$3:$B$129,2)</f>
        <v>#N/A</v>
      </c>
    </row>
    <row r="83" spans="1:16" x14ac:dyDescent="0.3">
      <c r="A83" s="19">
        <v>42</v>
      </c>
      <c r="B83" s="38" t="s">
        <v>599</v>
      </c>
      <c r="C83" s="33" t="s">
        <v>180</v>
      </c>
      <c r="D83" t="str">
        <f>VLOOKUP(C83,'Équipes-Concessions'!$A$3:$B$129,2)</f>
        <v>Mulots</v>
      </c>
      <c r="E83" t="s">
        <v>600</v>
      </c>
      <c r="F83" s="6" t="s">
        <v>167</v>
      </c>
      <c r="G83" t="str">
        <f>VLOOKUP(F83,'Équipes-Concessions'!$A$3:$B$129,2)</f>
        <v>Mystère</v>
      </c>
      <c r="H83" s="38" t="s">
        <v>601</v>
      </c>
      <c r="I83" s="33" t="s">
        <v>149</v>
      </c>
      <c r="J83" t="str">
        <f>VLOOKUP(I83,'Équipes-Concessions'!$A$3:$B$129,2)</f>
        <v>Strikers</v>
      </c>
      <c r="K83" t="s">
        <v>602</v>
      </c>
      <c r="L83" s="6" t="s">
        <v>188</v>
      </c>
      <c r="M83" t="str">
        <f>VLOOKUP(L83,'Équipes-Concessions'!$A$3:$B$129,2)</f>
        <v>As</v>
      </c>
      <c r="N83" s="38" t="s">
        <v>604</v>
      </c>
      <c r="O83" s="33" t="s">
        <v>182</v>
      </c>
      <c r="P83" t="str">
        <f>VLOOKUP(O83,'Équipes-Concessions'!$A$3:$B$129,2)</f>
        <v>Aigles</v>
      </c>
    </row>
    <row r="84" spans="1:16" x14ac:dyDescent="0.3">
      <c r="A84" s="19"/>
      <c r="B84" s="38"/>
      <c r="C84" s="33"/>
      <c r="D84" t="e">
        <f>VLOOKUP(C84,'Équipes-Concessions'!$A$3:$B$129,2)</f>
        <v>#N/A</v>
      </c>
      <c r="G84" t="e">
        <f>VLOOKUP(F84,'Équipes-Concessions'!$A$3:$B$129,2)</f>
        <v>#N/A</v>
      </c>
      <c r="H84" s="38"/>
      <c r="I84" s="33"/>
      <c r="J84" t="e">
        <f>VLOOKUP(I84,'Équipes-Concessions'!$A$3:$B$129,2)</f>
        <v>#N/A</v>
      </c>
      <c r="K84" t="s">
        <v>603</v>
      </c>
      <c r="L84" s="6" t="s">
        <v>535</v>
      </c>
      <c r="M84" t="str">
        <f>VLOOKUP(L84,'Équipes-Concessions'!$A$3:$B$129,2)</f>
        <v>Drakkar</v>
      </c>
      <c r="N84" s="38"/>
      <c r="O84" s="33"/>
      <c r="P84" t="e">
        <f>VLOOKUP(O84,'Équipes-Concessions'!$A$3:$B$129,2)</f>
        <v>#N/A</v>
      </c>
    </row>
    <row r="85" spans="1:16" x14ac:dyDescent="0.3">
      <c r="A85" s="22"/>
      <c r="B85" s="39"/>
      <c r="C85" s="34"/>
      <c r="D85" s="23" t="e">
        <f>VLOOKUP(C85,'Équipes-Concessions'!$A$3:$B$129,2)</f>
        <v>#N/A</v>
      </c>
      <c r="E85" s="23"/>
      <c r="F85" s="28"/>
      <c r="G85" s="23" t="e">
        <f>VLOOKUP(F85,'Équipes-Concessions'!$A$3:$B$129,2)</f>
        <v>#N/A</v>
      </c>
      <c r="H85" s="39"/>
      <c r="I85" s="34"/>
      <c r="J85" s="23" t="e">
        <f>VLOOKUP(I85,'Équipes-Concessions'!$A$3:$B$129,2)</f>
        <v>#N/A</v>
      </c>
      <c r="K85" s="23"/>
      <c r="L85" s="28"/>
      <c r="M85" s="23" t="e">
        <f>VLOOKUP(L85,'Équipes-Concessions'!$A$3:$B$129,2)</f>
        <v>#N/A</v>
      </c>
      <c r="N85" s="39"/>
      <c r="O85" s="34"/>
      <c r="P85" t="e">
        <f>VLOOKUP(O85,'Équipes-Concessions'!$A$3:$B$129,2)</f>
        <v>#N/A</v>
      </c>
    </row>
    <row r="86" spans="1:16" x14ac:dyDescent="0.3">
      <c r="A86" s="24"/>
      <c r="B86" s="40"/>
      <c r="C86" s="35"/>
      <c r="D86" s="25" t="e">
        <f>VLOOKUP(C86,'Équipes-Concessions'!$A$3:$B$129,2)</f>
        <v>#N/A</v>
      </c>
      <c r="E86" s="25"/>
      <c r="F86" s="29"/>
      <c r="G86" s="25" t="e">
        <f>VLOOKUP(F86,'Équipes-Concessions'!$A$3:$B$129,2)</f>
        <v>#N/A</v>
      </c>
      <c r="H86" s="40"/>
      <c r="I86" s="35"/>
      <c r="J86" s="25" t="e">
        <f>VLOOKUP(I86,'Équipes-Concessions'!$A$3:$B$129,2)</f>
        <v>#N/A</v>
      </c>
      <c r="K86" s="25"/>
      <c r="L86" s="29"/>
      <c r="M86" s="25" t="e">
        <f>VLOOKUP(L86,'Équipes-Concessions'!$A$3:$B$129,2)</f>
        <v>#N/A</v>
      </c>
      <c r="N86" s="40"/>
      <c r="O86" s="35"/>
      <c r="P86" t="e">
        <f>VLOOKUP(O86,'Équipes-Concessions'!$A$3:$B$129,2)</f>
        <v>#N/A</v>
      </c>
    </row>
    <row r="87" spans="1:16" x14ac:dyDescent="0.3">
      <c r="D87" t="e">
        <f>VLOOKUP(C87,'Équipes-Concessions'!$A$3:$B$129,2)</f>
        <v>#N/A</v>
      </c>
      <c r="G87" t="e">
        <f>VLOOKUP(F87,'Équipes-Concessions'!$A$3:$B$129,2)</f>
        <v>#N/A</v>
      </c>
      <c r="J87" t="e">
        <f>VLOOKUP(I87,'Équipes-Concessions'!$A$3:$B$129,2)</f>
        <v>#N/A</v>
      </c>
      <c r="M87" t="e">
        <f>VLOOKUP(L87,'Équipes-Concessions'!$A$3:$B$129,2)</f>
        <v>#N/A</v>
      </c>
      <c r="P87" t="e">
        <f>VLOOKUP(O87,'Équipes-Concessions'!$A$3:$B$129,2)</f>
        <v>#N/A</v>
      </c>
    </row>
    <row r="88" spans="1:16" x14ac:dyDescent="0.3">
      <c r="D88" t="e">
        <f>VLOOKUP(C88,'Équipes-Concessions'!$A$3:$B$129,2)</f>
        <v>#N/A</v>
      </c>
      <c r="G88" t="e">
        <f>VLOOKUP(F88,'Équipes-Concessions'!$A$3:$B$129,2)</f>
        <v>#N/A</v>
      </c>
      <c r="J88" t="e">
        <f>VLOOKUP(I88,'Équipes-Concessions'!$A$3:$B$129,2)</f>
        <v>#N/A</v>
      </c>
      <c r="M88" t="e">
        <f>VLOOKUP(L88,'Équipes-Concessions'!$A$3:$B$129,2)</f>
        <v>#N/A</v>
      </c>
      <c r="P88" t="e">
        <f>VLOOKUP(O88,'Équipes-Concessions'!$A$3:$B$129,2)</f>
        <v>#N/A</v>
      </c>
    </row>
    <row r="89" spans="1:16" x14ac:dyDescent="0.3">
      <c r="D89" t="e">
        <f>VLOOKUP(C89,'Équipes-Concessions'!$A$3:$B$129,2)</f>
        <v>#N/A</v>
      </c>
      <c r="G89" t="e">
        <f>VLOOKUP(F89,'Équipes-Concessions'!$A$3:$B$129,2)</f>
        <v>#N/A</v>
      </c>
      <c r="J89" t="e">
        <f>VLOOKUP(I89,'Équipes-Concessions'!$A$3:$B$129,2)</f>
        <v>#N/A</v>
      </c>
      <c r="M89" t="e">
        <f>VLOOKUP(L89,'Équipes-Concessions'!$A$3:$B$129,2)</f>
        <v>#N/A</v>
      </c>
      <c r="P89" t="e">
        <f>VLOOKUP(O89,'Équipes-Concessions'!$A$3:$B$129,2)</f>
        <v>#N/A</v>
      </c>
    </row>
    <row r="90" spans="1:16" x14ac:dyDescent="0.3">
      <c r="D90" t="e">
        <f>VLOOKUP(C90,'Équipes-Concessions'!$A$3:$B$129,2)</f>
        <v>#N/A</v>
      </c>
      <c r="G90" t="e">
        <f>VLOOKUP(F90,'Équipes-Concessions'!$A$3:$B$129,2)</f>
        <v>#N/A</v>
      </c>
      <c r="J90" t="e">
        <f>VLOOKUP(I90,'Équipes-Concessions'!$A$3:$B$129,2)</f>
        <v>#N/A</v>
      </c>
      <c r="M90" t="e">
        <f>VLOOKUP(L90,'Équipes-Concessions'!$A$3:$B$129,2)</f>
        <v>#N/A</v>
      </c>
      <c r="P90" t="e">
        <f>VLOOKUP(O90,'Équipes-Concessions'!$A$3:$B$129,2)</f>
        <v>#N/A</v>
      </c>
    </row>
    <row r="91" spans="1:16" x14ac:dyDescent="0.3">
      <c r="D91" t="e">
        <f>VLOOKUP(C91,'Équipes-Concessions'!$A$3:$B$129,2)</f>
        <v>#N/A</v>
      </c>
      <c r="G91" t="e">
        <f>VLOOKUP(F91,'Équipes-Concessions'!$A$3:$B$129,2)</f>
        <v>#N/A</v>
      </c>
      <c r="J91" t="e">
        <f>VLOOKUP(I91,'Équipes-Concessions'!$A$3:$B$129,2)</f>
        <v>#N/A</v>
      </c>
      <c r="M91" t="e">
        <f>VLOOKUP(L91,'Équipes-Concessions'!$A$3:$B$129,2)</f>
        <v>#N/A</v>
      </c>
      <c r="P91" t="e">
        <f>VLOOKUP(O91,'Équipes-Concessions'!$A$3:$B$129,2)</f>
        <v>#N/A</v>
      </c>
    </row>
    <row r="92" spans="1:16" x14ac:dyDescent="0.3">
      <c r="D92" t="e">
        <f>VLOOKUP(C92,'Équipes-Concessions'!$A$3:$B$129,2)</f>
        <v>#N/A</v>
      </c>
      <c r="G92" t="e">
        <f>VLOOKUP(F92,'Équipes-Concessions'!$A$3:$B$129,2)</f>
        <v>#N/A</v>
      </c>
      <c r="J92" t="e">
        <f>VLOOKUP(I92,'Équipes-Concessions'!$A$3:$B$129,2)</f>
        <v>#N/A</v>
      </c>
      <c r="M92" t="e">
        <f>VLOOKUP(L92,'Équipes-Concessions'!$A$3:$B$129,2)</f>
        <v>#N/A</v>
      </c>
      <c r="P92" t="e">
        <f>VLOOKUP(O92,'Équipes-Concessions'!$A$3:$B$129,2)</f>
        <v>#N/A</v>
      </c>
    </row>
    <row r="93" spans="1:16" x14ac:dyDescent="0.3">
      <c r="D93" t="e">
        <f>VLOOKUP(C93,'Équipes-Concessions'!$A$3:$B$129,2)</f>
        <v>#N/A</v>
      </c>
      <c r="G93" t="e">
        <f>VLOOKUP(F93,'Équipes-Concessions'!$A$3:$B$129,2)</f>
        <v>#N/A</v>
      </c>
      <c r="J93" t="e">
        <f>VLOOKUP(I93,'Équipes-Concessions'!$A$3:$B$129,2)</f>
        <v>#N/A</v>
      </c>
      <c r="M93" t="e">
        <f>VLOOKUP(L93,'Équipes-Concessions'!$A$3:$B$129,2)</f>
        <v>#N/A</v>
      </c>
      <c r="P93" t="e">
        <f>VLOOKUP(O93,'Équipes-Concessions'!$A$3:$B$129,2)</f>
        <v>#N/A</v>
      </c>
    </row>
    <row r="94" spans="1:16" x14ac:dyDescent="0.3">
      <c r="D94" t="e">
        <f>VLOOKUP(C94,'Équipes-Concessions'!$A$3:$B$129,2)</f>
        <v>#N/A</v>
      </c>
      <c r="G94" t="e">
        <f>VLOOKUP(F94,'Équipes-Concessions'!$A$3:$B$129,2)</f>
        <v>#N/A</v>
      </c>
      <c r="J94" t="e">
        <f>VLOOKUP(I94,'Équipes-Concessions'!$A$3:$B$129,2)</f>
        <v>#N/A</v>
      </c>
      <c r="M94" t="e">
        <f>VLOOKUP(L94,'Équipes-Concessions'!$A$3:$B$129,2)</f>
        <v>#N/A</v>
      </c>
      <c r="P94" t="e">
        <f>VLOOKUP(O94,'Équipes-Concessions'!$A$3:$B$129,2)</f>
        <v>#N/A</v>
      </c>
    </row>
    <row r="95" spans="1:16" x14ac:dyDescent="0.3">
      <c r="D95" t="e">
        <f>VLOOKUP(C95,'Équipes-Concessions'!$A$3:$B$129,2)</f>
        <v>#N/A</v>
      </c>
      <c r="G95" t="e">
        <f>VLOOKUP(F95,'Équipes-Concessions'!$A$3:$B$129,2)</f>
        <v>#N/A</v>
      </c>
      <c r="J95" t="e">
        <f>VLOOKUP(I95,'Équipes-Concessions'!$A$3:$B$129,2)</f>
        <v>#N/A</v>
      </c>
      <c r="M95" t="e">
        <f>VLOOKUP(L95,'Équipes-Concessions'!$A$3:$B$129,2)</f>
        <v>#N/A</v>
      </c>
      <c r="P95" t="e">
        <f>VLOOKUP(O95,'Équipes-Concessions'!$A$3:$B$129,2)</f>
        <v>#N/A</v>
      </c>
    </row>
    <row r="96" spans="1:16" x14ac:dyDescent="0.3">
      <c r="D96" t="e">
        <f>VLOOKUP(C96,'Équipes-Concessions'!$A$3:$B$129,2)</f>
        <v>#N/A</v>
      </c>
      <c r="G96" t="e">
        <f>VLOOKUP(F96,'Équipes-Concessions'!$A$3:$B$129,2)</f>
        <v>#N/A</v>
      </c>
      <c r="J96" t="e">
        <f>VLOOKUP(I96,'Équipes-Concessions'!$A$3:$B$129,2)</f>
        <v>#N/A</v>
      </c>
      <c r="M96" t="e">
        <f>VLOOKUP(L96,'Équipes-Concessions'!$A$3:$B$129,2)</f>
        <v>#N/A</v>
      </c>
      <c r="P96" t="e">
        <f>VLOOKUP(O96,'Équipes-Concessions'!$A$3:$B$129,2)</f>
        <v>#N/A</v>
      </c>
    </row>
    <row r="97" spans="4:16" x14ac:dyDescent="0.3">
      <c r="D97" t="e">
        <f>VLOOKUP(C97,'Équipes-Concessions'!$A$3:$B$129,2)</f>
        <v>#N/A</v>
      </c>
      <c r="G97" t="e">
        <f>VLOOKUP(F97,'Équipes-Concessions'!$A$3:$B$129,2)</f>
        <v>#N/A</v>
      </c>
      <c r="J97" t="e">
        <f>VLOOKUP(I97,'Équipes-Concessions'!$A$3:$B$129,2)</f>
        <v>#N/A</v>
      </c>
      <c r="M97" t="e">
        <f>VLOOKUP(L97,'Équipes-Concessions'!$A$3:$B$129,2)</f>
        <v>#N/A</v>
      </c>
      <c r="P97" t="e">
        <f>VLOOKUP(O97,'Équipes-Concessions'!$A$3:$B$129,2)</f>
        <v>#N/A</v>
      </c>
    </row>
  </sheetData>
  <sortState xmlns:xlrd2="http://schemas.microsoft.com/office/spreadsheetml/2017/richdata2" ref="R4:X28">
    <sortCondition ref="R4:R28"/>
  </sortState>
  <mergeCells count="2">
    <mergeCell ref="R2:X2"/>
    <mergeCell ref="A1:P1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65"/>
  <sheetViews>
    <sheetView workbookViewId="0"/>
  </sheetViews>
  <sheetFormatPr baseColWidth="10" defaultRowHeight="14.4" x14ac:dyDescent="0.3"/>
  <cols>
    <col min="1" max="2" width="16.88671875" customWidth="1"/>
    <col min="3" max="37" width="6.44140625" style="2" hidden="1" customWidth="1"/>
    <col min="38" max="38" width="6.44140625" hidden="1" customWidth="1"/>
    <col min="39" max="52" width="6.44140625" customWidth="1"/>
  </cols>
  <sheetData>
    <row r="1" spans="1:52" x14ac:dyDescent="0.3">
      <c r="C1" s="50" t="s">
        <v>187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52" x14ac:dyDescent="0.3">
      <c r="A2" s="4" t="s">
        <v>9</v>
      </c>
      <c r="B2" s="4" t="s">
        <v>10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5">
        <v>15</v>
      </c>
      <c r="R2" s="5">
        <v>16</v>
      </c>
      <c r="S2" s="5">
        <v>17</v>
      </c>
      <c r="T2" s="5">
        <v>18</v>
      </c>
      <c r="U2" s="5">
        <v>19</v>
      </c>
      <c r="V2" s="5">
        <v>20</v>
      </c>
      <c r="W2" s="5">
        <v>21</v>
      </c>
      <c r="X2" s="5">
        <v>22</v>
      </c>
      <c r="Y2" s="5">
        <v>23</v>
      </c>
      <c r="Z2" s="5">
        <v>24</v>
      </c>
      <c r="AA2" s="5">
        <v>25</v>
      </c>
      <c r="AB2" s="5">
        <v>26</v>
      </c>
      <c r="AC2" s="5">
        <v>27</v>
      </c>
      <c r="AD2" s="5">
        <v>28</v>
      </c>
      <c r="AE2" s="5">
        <v>29</v>
      </c>
      <c r="AF2" s="5">
        <v>30</v>
      </c>
      <c r="AG2" s="5">
        <v>31</v>
      </c>
      <c r="AH2" s="5">
        <v>32</v>
      </c>
      <c r="AI2" s="5">
        <v>33</v>
      </c>
      <c r="AJ2" s="5">
        <v>34</v>
      </c>
      <c r="AK2" s="5">
        <v>35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3">
      <c r="A3" t="s">
        <v>182</v>
      </c>
      <c r="B3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52" x14ac:dyDescent="0.3">
      <c r="A4" t="s">
        <v>168</v>
      </c>
      <c r="B4" t="s">
        <v>149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52" x14ac:dyDescent="0.3">
      <c r="A5" t="s">
        <v>161</v>
      </c>
      <c r="B5" t="s">
        <v>166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52" x14ac:dyDescent="0.3">
      <c r="A6" t="s">
        <v>188</v>
      </c>
      <c r="B6" t="s">
        <v>188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52" x14ac:dyDescent="0.3">
      <c r="A7" t="s">
        <v>169</v>
      </c>
      <c r="B7" t="s">
        <v>184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52" x14ac:dyDescent="0.3">
      <c r="A8" t="s">
        <v>520</v>
      </c>
      <c r="B8" t="s">
        <v>535</v>
      </c>
      <c r="C8" s="7" t="s">
        <v>189</v>
      </c>
      <c r="D8" s="7" t="s">
        <v>189</v>
      </c>
      <c r="E8" s="7" t="s">
        <v>189</v>
      </c>
      <c r="F8" s="7" t="s">
        <v>189</v>
      </c>
      <c r="G8" s="7" t="s">
        <v>189</v>
      </c>
      <c r="H8" s="7" t="s">
        <v>189</v>
      </c>
      <c r="I8" s="7" t="s">
        <v>189</v>
      </c>
      <c r="J8" s="7" t="s">
        <v>189</v>
      </c>
      <c r="K8" s="7" t="s">
        <v>189</v>
      </c>
      <c r="L8" s="7" t="s">
        <v>189</v>
      </c>
      <c r="M8" s="7" t="s">
        <v>189</v>
      </c>
      <c r="N8" s="7" t="s">
        <v>189</v>
      </c>
      <c r="O8" s="7" t="s">
        <v>189</v>
      </c>
      <c r="P8" s="7" t="s">
        <v>189</v>
      </c>
      <c r="Q8" s="7" t="s">
        <v>189</v>
      </c>
      <c r="R8" s="7" t="s">
        <v>189</v>
      </c>
      <c r="S8" s="7" t="s">
        <v>189</v>
      </c>
      <c r="T8" s="7" t="s">
        <v>189</v>
      </c>
      <c r="U8" s="7" t="s">
        <v>189</v>
      </c>
      <c r="V8" s="7" t="s">
        <v>189</v>
      </c>
      <c r="W8" s="7" t="s">
        <v>189</v>
      </c>
      <c r="X8" s="7" t="s">
        <v>189</v>
      </c>
      <c r="Y8" s="7" t="s">
        <v>189</v>
      </c>
      <c r="Z8" s="7" t="s">
        <v>189</v>
      </c>
      <c r="AA8" s="7" t="s">
        <v>189</v>
      </c>
      <c r="AB8" s="7" t="s">
        <v>189</v>
      </c>
      <c r="AC8" s="7" t="s">
        <v>189</v>
      </c>
      <c r="AD8" s="7" t="s">
        <v>189</v>
      </c>
      <c r="AE8" s="7" t="s">
        <v>189</v>
      </c>
      <c r="AF8" s="7" t="s">
        <v>189</v>
      </c>
      <c r="AG8" s="7" t="s">
        <v>189</v>
      </c>
      <c r="AH8" s="7" t="s">
        <v>189</v>
      </c>
      <c r="AI8" s="7" t="s">
        <v>189</v>
      </c>
      <c r="AJ8" s="7" t="s">
        <v>189</v>
      </c>
      <c r="AK8" s="7" t="s">
        <v>189</v>
      </c>
    </row>
    <row r="9" spans="1:52" x14ac:dyDescent="0.3">
      <c r="A9" t="s">
        <v>155</v>
      </c>
      <c r="B9" t="s">
        <v>155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52" x14ac:dyDescent="0.3">
      <c r="A10" t="s">
        <v>166</v>
      </c>
      <c r="B10" t="s">
        <v>166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52" x14ac:dyDescent="0.3">
      <c r="A11" t="s">
        <v>190</v>
      </c>
      <c r="B11" t="s">
        <v>191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52" x14ac:dyDescent="0.3">
      <c r="A12" t="s">
        <v>173</v>
      </c>
      <c r="B12" t="s">
        <v>177</v>
      </c>
      <c r="C12" s="7" t="s">
        <v>189</v>
      </c>
      <c r="D12" s="7" t="s">
        <v>189</v>
      </c>
      <c r="E12" s="7" t="s">
        <v>189</v>
      </c>
      <c r="F12" s="7" t="s">
        <v>189</v>
      </c>
      <c r="G12" s="7" t="s">
        <v>189</v>
      </c>
      <c r="H12" s="7" t="s">
        <v>189</v>
      </c>
      <c r="I12" s="7" t="s">
        <v>189</v>
      </c>
      <c r="J12" s="7" t="s">
        <v>189</v>
      </c>
      <c r="K12" s="7" t="s">
        <v>189</v>
      </c>
      <c r="L12" s="7" t="s">
        <v>189</v>
      </c>
      <c r="M12" s="7" t="s">
        <v>189</v>
      </c>
      <c r="N12" s="7" t="s">
        <v>189</v>
      </c>
      <c r="O12" s="7" t="s">
        <v>189</v>
      </c>
      <c r="P12" s="7" t="s">
        <v>189</v>
      </c>
      <c r="Q12" s="7" t="s">
        <v>189</v>
      </c>
      <c r="R12" s="7" t="s">
        <v>189</v>
      </c>
      <c r="S12" s="7" t="s">
        <v>189</v>
      </c>
      <c r="T12" s="7" t="s">
        <v>189</v>
      </c>
      <c r="U12" s="7" t="s">
        <v>189</v>
      </c>
      <c r="V12" s="7" t="s">
        <v>189</v>
      </c>
      <c r="W12" s="7" t="s">
        <v>189</v>
      </c>
      <c r="X12" s="7" t="s">
        <v>189</v>
      </c>
      <c r="Y12" s="7" t="s">
        <v>189</v>
      </c>
      <c r="Z12" s="7" t="s">
        <v>189</v>
      </c>
      <c r="AA12" s="7" t="s">
        <v>189</v>
      </c>
      <c r="AB12" s="7" t="s">
        <v>189</v>
      </c>
      <c r="AC12" s="7" t="s">
        <v>189</v>
      </c>
      <c r="AD12" s="7" t="s">
        <v>189</v>
      </c>
      <c r="AE12" s="7" t="s">
        <v>189</v>
      </c>
      <c r="AF12" s="7" t="s">
        <v>189</v>
      </c>
      <c r="AG12" s="7" t="s">
        <v>189</v>
      </c>
      <c r="AH12" s="7" t="s">
        <v>189</v>
      </c>
      <c r="AI12" s="7" t="s">
        <v>189</v>
      </c>
      <c r="AJ12" s="7" t="s">
        <v>189</v>
      </c>
      <c r="AK12" s="7" t="s">
        <v>189</v>
      </c>
    </row>
    <row r="13" spans="1:52" x14ac:dyDescent="0.3">
      <c r="A13" t="s">
        <v>151</v>
      </c>
      <c r="B13" t="s">
        <v>151</v>
      </c>
      <c r="C13" s="7" t="s">
        <v>189</v>
      </c>
      <c r="D13" s="7" t="s">
        <v>189</v>
      </c>
      <c r="E13" s="7" t="s">
        <v>189</v>
      </c>
      <c r="F13" s="7" t="s">
        <v>189</v>
      </c>
      <c r="G13" s="7" t="s">
        <v>189</v>
      </c>
      <c r="H13" s="7" t="s">
        <v>189</v>
      </c>
      <c r="I13" s="7" t="s">
        <v>189</v>
      </c>
      <c r="J13" s="7" t="s">
        <v>189</v>
      </c>
      <c r="K13" s="7" t="s">
        <v>189</v>
      </c>
      <c r="L13" s="7" t="s">
        <v>189</v>
      </c>
      <c r="M13" s="7" t="s">
        <v>189</v>
      </c>
      <c r="N13" s="7" t="s">
        <v>189</v>
      </c>
      <c r="O13" s="7" t="s">
        <v>189</v>
      </c>
      <c r="P13" s="7" t="s">
        <v>189</v>
      </c>
      <c r="Q13" s="7" t="s">
        <v>189</v>
      </c>
      <c r="R13" s="7" t="s">
        <v>189</v>
      </c>
      <c r="S13" s="7" t="s">
        <v>189</v>
      </c>
      <c r="T13" s="7" t="s">
        <v>189</v>
      </c>
      <c r="U13" s="7" t="s">
        <v>189</v>
      </c>
      <c r="V13" s="7" t="s">
        <v>189</v>
      </c>
      <c r="W13" s="7" t="s">
        <v>189</v>
      </c>
      <c r="X13" s="7" t="s">
        <v>189</v>
      </c>
      <c r="Y13" s="7" t="s">
        <v>189</v>
      </c>
      <c r="Z13" s="7" t="s">
        <v>189</v>
      </c>
      <c r="AA13" s="7" t="s">
        <v>189</v>
      </c>
      <c r="AB13" s="7" t="s">
        <v>189</v>
      </c>
      <c r="AC13" s="7" t="s">
        <v>189</v>
      </c>
      <c r="AD13" s="7" t="s">
        <v>189</v>
      </c>
      <c r="AE13" s="7" t="s">
        <v>189</v>
      </c>
      <c r="AF13" s="7" t="s">
        <v>189</v>
      </c>
      <c r="AG13" s="7" t="s">
        <v>189</v>
      </c>
      <c r="AH13" s="7" t="s">
        <v>189</v>
      </c>
      <c r="AI13" s="7" t="s">
        <v>189</v>
      </c>
      <c r="AJ13" s="7" t="s">
        <v>189</v>
      </c>
      <c r="AK13" s="7" t="s">
        <v>189</v>
      </c>
    </row>
    <row r="14" spans="1:52" x14ac:dyDescent="0.3">
      <c r="A14" t="s">
        <v>152</v>
      </c>
      <c r="B14" t="s">
        <v>152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52" x14ac:dyDescent="0.3">
      <c r="A15" t="s">
        <v>192</v>
      </c>
      <c r="B15" t="s">
        <v>180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52" x14ac:dyDescent="0.3">
      <c r="A16" t="s">
        <v>521</v>
      </c>
      <c r="B16" t="s">
        <v>521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3">
      <c r="A17" t="s">
        <v>158</v>
      </c>
      <c r="B17" t="s">
        <v>538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3">
      <c r="A18" t="s">
        <v>164</v>
      </c>
      <c r="B18" t="s">
        <v>191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3">
      <c r="A19" t="s">
        <v>193</v>
      </c>
      <c r="B19" t="s">
        <v>180</v>
      </c>
    </row>
    <row r="20" spans="1:37" x14ac:dyDescent="0.3">
      <c r="A20" t="s">
        <v>535</v>
      </c>
      <c r="B20" t="s">
        <v>535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3">
      <c r="A21" t="s">
        <v>150</v>
      </c>
      <c r="B21" t="s">
        <v>167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3">
      <c r="A22" t="s">
        <v>194</v>
      </c>
      <c r="B22" t="s">
        <v>195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3">
      <c r="A23" t="s">
        <v>177</v>
      </c>
      <c r="B23" t="s">
        <v>177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3">
      <c r="A24" t="s">
        <v>162</v>
      </c>
      <c r="B24" t="s">
        <v>535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3">
      <c r="A25" t="s">
        <v>184</v>
      </c>
      <c r="B25" t="s">
        <v>184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3">
      <c r="A26" t="s">
        <v>196</v>
      </c>
      <c r="B26" t="s">
        <v>197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3">
      <c r="A27" t="s">
        <v>179</v>
      </c>
      <c r="B27" t="s">
        <v>558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3">
      <c r="A28" t="s">
        <v>159</v>
      </c>
      <c r="B28" t="s">
        <v>198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3">
      <c r="A29" t="s">
        <v>199</v>
      </c>
      <c r="B29" t="s">
        <v>197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3">
      <c r="A30" t="s">
        <v>200</v>
      </c>
      <c r="B30" t="s">
        <v>195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3">
      <c r="A31" t="s">
        <v>181</v>
      </c>
      <c r="B31" t="s">
        <v>521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3">
      <c r="A32" t="s">
        <v>202</v>
      </c>
      <c r="B32" t="s">
        <v>184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3">
      <c r="A33" t="s">
        <v>203</v>
      </c>
      <c r="B33" t="s">
        <v>521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3">
      <c r="A34" t="s">
        <v>558</v>
      </c>
      <c r="B34" t="s">
        <v>558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3">
      <c r="A35" t="s">
        <v>191</v>
      </c>
      <c r="B35" t="s">
        <v>191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3">
      <c r="A36" t="s">
        <v>183</v>
      </c>
      <c r="B36" t="s">
        <v>191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3">
      <c r="A37" t="s">
        <v>174</v>
      </c>
      <c r="B37" t="s">
        <v>185</v>
      </c>
      <c r="C37" s="7" t="s">
        <v>189</v>
      </c>
      <c r="D37" s="7" t="s">
        <v>189</v>
      </c>
      <c r="E37" s="7" t="s">
        <v>189</v>
      </c>
      <c r="F37" s="7" t="s">
        <v>189</v>
      </c>
      <c r="G37" s="7" t="s">
        <v>189</v>
      </c>
      <c r="H37" s="7" t="s">
        <v>189</v>
      </c>
      <c r="I37" s="7" t="s">
        <v>189</v>
      </c>
      <c r="J37" s="7" t="s">
        <v>189</v>
      </c>
      <c r="K37" s="7" t="s">
        <v>189</v>
      </c>
      <c r="L37" s="7" t="s">
        <v>189</v>
      </c>
      <c r="M37" s="7" t="s">
        <v>189</v>
      </c>
      <c r="N37" s="7" t="s">
        <v>189</v>
      </c>
      <c r="O37" s="7" t="s">
        <v>189</v>
      </c>
      <c r="P37" s="7" t="s">
        <v>189</v>
      </c>
      <c r="Q37" s="7" t="s">
        <v>189</v>
      </c>
      <c r="R37" s="7" t="s">
        <v>189</v>
      </c>
      <c r="S37" s="7" t="s">
        <v>189</v>
      </c>
      <c r="T37" s="7" t="s">
        <v>189</v>
      </c>
      <c r="U37" s="7" t="s">
        <v>189</v>
      </c>
      <c r="V37" s="7" t="s">
        <v>189</v>
      </c>
      <c r="W37" s="7" t="s">
        <v>189</v>
      </c>
      <c r="X37" s="7" t="s">
        <v>189</v>
      </c>
      <c r="Y37" s="7" t="s">
        <v>189</v>
      </c>
      <c r="Z37" s="7" t="s">
        <v>189</v>
      </c>
      <c r="AA37" s="7" t="s">
        <v>189</v>
      </c>
      <c r="AB37" s="7" t="s">
        <v>189</v>
      </c>
      <c r="AC37" s="7" t="s">
        <v>189</v>
      </c>
      <c r="AD37" s="7" t="s">
        <v>189</v>
      </c>
      <c r="AE37" s="7" t="s">
        <v>189</v>
      </c>
      <c r="AF37" s="7" t="s">
        <v>189</v>
      </c>
      <c r="AG37" s="7" t="s">
        <v>189</v>
      </c>
      <c r="AH37" s="7" t="s">
        <v>189</v>
      </c>
      <c r="AI37" s="7" t="s">
        <v>189</v>
      </c>
      <c r="AJ37" s="7" t="s">
        <v>189</v>
      </c>
      <c r="AK37" s="7" t="s">
        <v>189</v>
      </c>
    </row>
    <row r="38" spans="1:37" x14ac:dyDescent="0.3">
      <c r="A38" t="s">
        <v>204</v>
      </c>
      <c r="B38" t="s">
        <v>535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3">
      <c r="A39" t="s">
        <v>205</v>
      </c>
      <c r="B39" t="s">
        <v>198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3">
      <c r="A40" t="s">
        <v>154</v>
      </c>
      <c r="B40" t="s">
        <v>154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3">
      <c r="A41" t="s">
        <v>206</v>
      </c>
      <c r="B41" t="s">
        <v>195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3">
      <c r="A42" t="s">
        <v>180</v>
      </c>
      <c r="B42" t="s">
        <v>180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3">
      <c r="A43" t="s">
        <v>167</v>
      </c>
      <c r="B43" t="s">
        <v>167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3">
      <c r="A44" t="s">
        <v>172</v>
      </c>
      <c r="B44" t="s">
        <v>191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3">
      <c r="A45" t="s">
        <v>207</v>
      </c>
      <c r="B45" t="s">
        <v>535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3">
      <c r="A46" t="s">
        <v>208</v>
      </c>
      <c r="B46" t="s">
        <v>195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3">
      <c r="A47" t="s">
        <v>160</v>
      </c>
      <c r="B47" t="s">
        <v>188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3">
      <c r="A48" t="s">
        <v>209</v>
      </c>
      <c r="B48" t="s">
        <v>195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3">
      <c r="A49" t="s">
        <v>210</v>
      </c>
      <c r="B49" t="s">
        <v>521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3">
      <c r="A50" t="s">
        <v>201</v>
      </c>
      <c r="B50" t="s">
        <v>521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3">
      <c r="A51" t="s">
        <v>163</v>
      </c>
      <c r="B51" t="s">
        <v>211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3">
      <c r="A52" t="s">
        <v>538</v>
      </c>
      <c r="B52" t="s">
        <v>538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3">
      <c r="A53" t="s">
        <v>170</v>
      </c>
      <c r="B53" t="s">
        <v>538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3">
      <c r="A54" t="s">
        <v>185</v>
      </c>
      <c r="B54" t="s">
        <v>185</v>
      </c>
      <c r="C54" s="7" t="s">
        <v>189</v>
      </c>
      <c r="D54" s="7" t="s">
        <v>189</v>
      </c>
      <c r="E54" s="7" t="s">
        <v>189</v>
      </c>
      <c r="F54" s="7" t="s">
        <v>189</v>
      </c>
      <c r="G54" s="7" t="s">
        <v>189</v>
      </c>
      <c r="H54" s="7" t="s">
        <v>189</v>
      </c>
      <c r="I54" s="7" t="s">
        <v>189</v>
      </c>
      <c r="J54" s="7" t="s">
        <v>189</v>
      </c>
      <c r="K54" s="7" t="s">
        <v>189</v>
      </c>
      <c r="L54" s="7" t="s">
        <v>189</v>
      </c>
      <c r="M54" s="7" t="s">
        <v>189</v>
      </c>
      <c r="N54" s="7" t="s">
        <v>189</v>
      </c>
      <c r="O54" s="7" t="s">
        <v>189</v>
      </c>
      <c r="P54" s="7" t="s">
        <v>189</v>
      </c>
      <c r="Q54" s="7" t="s">
        <v>189</v>
      </c>
      <c r="R54" s="7" t="s">
        <v>189</v>
      </c>
      <c r="S54" s="7" t="s">
        <v>189</v>
      </c>
      <c r="T54" s="7" t="s">
        <v>189</v>
      </c>
      <c r="U54" s="7" t="s">
        <v>189</v>
      </c>
      <c r="V54" s="7" t="s">
        <v>189</v>
      </c>
      <c r="W54" s="7" t="s">
        <v>189</v>
      </c>
      <c r="X54" s="7" t="s">
        <v>189</v>
      </c>
      <c r="Y54" s="7" t="s">
        <v>189</v>
      </c>
      <c r="Z54" s="7" t="s">
        <v>189</v>
      </c>
      <c r="AA54" s="7" t="s">
        <v>189</v>
      </c>
      <c r="AB54" s="7" t="s">
        <v>189</v>
      </c>
      <c r="AC54" s="7" t="s">
        <v>189</v>
      </c>
      <c r="AD54" s="7" t="s">
        <v>189</v>
      </c>
      <c r="AE54" s="7" t="s">
        <v>189</v>
      </c>
      <c r="AF54" s="7" t="s">
        <v>189</v>
      </c>
      <c r="AG54" s="7" t="s">
        <v>189</v>
      </c>
      <c r="AH54" s="7" t="s">
        <v>189</v>
      </c>
      <c r="AI54" s="7" t="s">
        <v>189</v>
      </c>
      <c r="AJ54" s="7" t="s">
        <v>189</v>
      </c>
      <c r="AK54" s="7" t="s">
        <v>189</v>
      </c>
    </row>
    <row r="55" spans="1:37" x14ac:dyDescent="0.3">
      <c r="A55" t="s">
        <v>212</v>
      </c>
      <c r="B55" t="s">
        <v>197</v>
      </c>
      <c r="C55" s="7" t="s">
        <v>189</v>
      </c>
      <c r="D55" s="7" t="s">
        <v>189</v>
      </c>
      <c r="E55" s="7" t="s">
        <v>189</v>
      </c>
      <c r="F55" s="7" t="s">
        <v>189</v>
      </c>
      <c r="G55" s="7" t="s">
        <v>189</v>
      </c>
      <c r="H55" s="7" t="s">
        <v>189</v>
      </c>
      <c r="I55" s="7" t="s">
        <v>189</v>
      </c>
      <c r="J55" s="7" t="s">
        <v>189</v>
      </c>
      <c r="K55" s="7" t="s">
        <v>189</v>
      </c>
      <c r="L55" s="7" t="s">
        <v>189</v>
      </c>
      <c r="M55" s="7" t="s">
        <v>189</v>
      </c>
      <c r="N55" s="7" t="s">
        <v>189</v>
      </c>
      <c r="O55" s="7" t="s">
        <v>189</v>
      </c>
      <c r="P55" s="7" t="s">
        <v>189</v>
      </c>
      <c r="Q55" s="7" t="s">
        <v>189</v>
      </c>
      <c r="R55" s="7" t="s">
        <v>189</v>
      </c>
      <c r="S55" s="7" t="s">
        <v>189</v>
      </c>
      <c r="T55" s="7" t="s">
        <v>189</v>
      </c>
      <c r="U55" s="7" t="s">
        <v>189</v>
      </c>
      <c r="V55" s="7" t="s">
        <v>189</v>
      </c>
      <c r="W55" s="7" t="s">
        <v>189</v>
      </c>
      <c r="X55" s="7" t="s">
        <v>189</v>
      </c>
      <c r="Y55" s="7" t="s">
        <v>189</v>
      </c>
      <c r="Z55" s="7" t="s">
        <v>189</v>
      </c>
      <c r="AA55" s="7" t="s">
        <v>189</v>
      </c>
      <c r="AB55" s="7" t="s">
        <v>189</v>
      </c>
      <c r="AC55" s="7" t="s">
        <v>189</v>
      </c>
      <c r="AD55" s="7" t="s">
        <v>189</v>
      </c>
      <c r="AE55" s="7" t="s">
        <v>189</v>
      </c>
      <c r="AF55" s="7" t="s">
        <v>189</v>
      </c>
      <c r="AG55" s="7" t="s">
        <v>189</v>
      </c>
      <c r="AH55" s="7" t="s">
        <v>189</v>
      </c>
      <c r="AI55" s="7" t="s">
        <v>189</v>
      </c>
      <c r="AJ55" s="7" t="s">
        <v>189</v>
      </c>
      <c r="AK55" s="7" t="s">
        <v>189</v>
      </c>
    </row>
    <row r="56" spans="1:37" x14ac:dyDescent="0.3">
      <c r="A56" t="s">
        <v>178</v>
      </c>
      <c r="B56" t="s">
        <v>184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3">
      <c r="A57" t="s">
        <v>175</v>
      </c>
      <c r="B57" t="s">
        <v>175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3">
      <c r="A58" t="s">
        <v>156</v>
      </c>
      <c r="B58" t="s">
        <v>156</v>
      </c>
    </row>
    <row r="59" spans="1:37" x14ac:dyDescent="0.3">
      <c r="A59" t="s">
        <v>197</v>
      </c>
      <c r="B59" t="s">
        <v>197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3">
      <c r="A60" t="s">
        <v>176</v>
      </c>
      <c r="B60" t="s">
        <v>521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3">
      <c r="A61" t="s">
        <v>149</v>
      </c>
      <c r="B61" t="s">
        <v>149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3">
      <c r="A62" t="s">
        <v>153</v>
      </c>
      <c r="B62" t="s">
        <v>191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3">
      <c r="A63" t="s">
        <v>157</v>
      </c>
      <c r="B63" t="s">
        <v>182</v>
      </c>
    </row>
    <row r="64" spans="1:37" x14ac:dyDescent="0.3">
      <c r="A64" t="s">
        <v>165</v>
      </c>
      <c r="B64" t="s">
        <v>180</v>
      </c>
    </row>
    <row r="65" spans="1:2" x14ac:dyDescent="0.3">
      <c r="A65" t="s">
        <v>213</v>
      </c>
      <c r="B65" t="s">
        <v>195</v>
      </c>
    </row>
  </sheetData>
  <autoFilter ref="A2:AK65" xr:uid="{00000000-0009-0000-0000-000003000000}"/>
  <mergeCells count="1">
    <mergeCell ref="C1:A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Première équipe</vt:lpstr>
      <vt:lpstr>Deuxième équipe</vt:lpstr>
      <vt:lpstr>Équipe des recrues</vt:lpstr>
      <vt:lpstr>Équipes-Concessions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Tremblay</cp:lastModifiedBy>
  <dcterms:created xsi:type="dcterms:W3CDTF">2018-04-04T00:57:57Z</dcterms:created>
  <dcterms:modified xsi:type="dcterms:W3CDTF">2023-11-14T16:01:02Z</dcterms:modified>
</cp:coreProperties>
</file>